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75" windowWidth="9375" windowHeight="4260" activeTab="1"/>
  </bookViews>
  <sheets>
    <sheet name="中文版(A4)系版" sheetId="11" r:id="rId1"/>
    <sheet name="中文版(A4)校版" sheetId="10" r:id="rId2"/>
    <sheet name="英文版(A4)" sheetId="9" r:id="rId3"/>
  </sheets>
  <definedNames>
    <definedName name="_xlnm.Print_Area" localSheetId="0">'中文版(A4)系版'!$A$1:$AD$66</definedName>
    <definedName name="_xlnm.Print_Area" localSheetId="1">'中文版(A4)校版'!$A$1:$AD$67</definedName>
    <definedName name="_xlnm.Print_Area" localSheetId="2">'英文版(A4)'!$A$1:$AD$67</definedName>
  </definedNames>
  <calcPr calcId="145621"/>
</workbook>
</file>

<file path=xl/calcChain.xml><?xml version="1.0" encoding="utf-8"?>
<calcChain xmlns="http://schemas.openxmlformats.org/spreadsheetml/2006/main">
  <c r="C19" i="10" l="1"/>
  <c r="C52" i="10" l="1"/>
  <c r="Z43" i="10" l="1"/>
  <c r="K43" i="10"/>
  <c r="J43" i="10"/>
  <c r="H43" i="10"/>
  <c r="G43" i="10"/>
  <c r="F43" i="10"/>
  <c r="E43" i="10"/>
  <c r="D43" i="10"/>
  <c r="C43" i="10"/>
  <c r="C42" i="10"/>
  <c r="H41" i="10"/>
  <c r="G41" i="10"/>
  <c r="F41" i="10"/>
  <c r="E41" i="10"/>
  <c r="D41" i="10"/>
  <c r="C41" i="10"/>
  <c r="Y40" i="10"/>
  <c r="Z40" i="10"/>
  <c r="O40" i="10"/>
  <c r="H40" i="10"/>
  <c r="C40" i="10"/>
  <c r="AC31" i="10"/>
  <c r="AB31" i="10"/>
  <c r="AA31" i="10"/>
  <c r="Z31" i="10"/>
  <c r="Y31" i="10"/>
  <c r="X31" i="10"/>
  <c r="V31" i="10"/>
  <c r="U31" i="10"/>
  <c r="T31" i="10"/>
  <c r="S31" i="10"/>
  <c r="R31" i="10"/>
  <c r="Q31" i="10"/>
  <c r="O31" i="10"/>
  <c r="N31" i="10"/>
  <c r="M31" i="10"/>
  <c r="L31" i="10"/>
  <c r="K31" i="10"/>
  <c r="J31" i="10"/>
  <c r="H31" i="10"/>
  <c r="G31" i="10"/>
  <c r="F31" i="10"/>
  <c r="E31" i="10"/>
  <c r="D31" i="10"/>
  <c r="C31" i="10"/>
  <c r="AD31" i="10" l="1"/>
  <c r="AD42" i="10"/>
  <c r="AC31" i="11"/>
  <c r="Z31" i="11"/>
  <c r="Y31" i="11"/>
  <c r="Y41" i="11" s="1"/>
  <c r="Y43" i="11" s="1"/>
  <c r="X31" i="11"/>
  <c r="X41" i="11" s="1"/>
  <c r="X43" i="11" s="1"/>
  <c r="V31" i="11"/>
  <c r="U31" i="11"/>
  <c r="T31" i="11"/>
  <c r="S31" i="11"/>
  <c r="R31" i="11"/>
  <c r="Q31" i="11"/>
  <c r="O31" i="11"/>
  <c r="N31" i="11"/>
  <c r="M31" i="11"/>
  <c r="L31" i="11"/>
  <c r="K31" i="11"/>
  <c r="J31" i="11"/>
  <c r="H31" i="11"/>
  <c r="G31" i="11"/>
  <c r="F31" i="11"/>
  <c r="E31" i="11"/>
  <c r="D31" i="11"/>
  <c r="C31" i="11"/>
  <c r="U40" i="10"/>
  <c r="T40" i="10"/>
  <c r="G40" i="10"/>
  <c r="AC62" i="10"/>
  <c r="AB62" i="10"/>
  <c r="AA62" i="10"/>
  <c r="Z62" i="10"/>
  <c r="Y62" i="10"/>
  <c r="X62" i="10"/>
  <c r="V62" i="10"/>
  <c r="U62" i="10"/>
  <c r="T62" i="10"/>
  <c r="S62" i="10"/>
  <c r="R62" i="10"/>
  <c r="Q62" i="10"/>
  <c r="O62" i="10"/>
  <c r="N62" i="10"/>
  <c r="M62" i="10"/>
  <c r="L62" i="10"/>
  <c r="K62" i="10"/>
  <c r="J62" i="10"/>
  <c r="H62" i="10"/>
  <c r="G62" i="10"/>
  <c r="F62" i="10"/>
  <c r="E62" i="10"/>
  <c r="D62" i="10"/>
  <c r="C62" i="10"/>
  <c r="AA61" i="11"/>
  <c r="AB61" i="11"/>
  <c r="AD62" i="10"/>
  <c r="AC24" i="9"/>
  <c r="Z24" i="9"/>
  <c r="Y24" i="9"/>
  <c r="X24" i="9"/>
  <c r="G24" i="9"/>
  <c r="F24" i="9"/>
  <c r="AC61" i="11"/>
  <c r="Z61" i="11"/>
  <c r="Y61" i="11"/>
  <c r="X61" i="11"/>
  <c r="V61" i="11"/>
  <c r="U61" i="11"/>
  <c r="T61" i="11"/>
  <c r="S61" i="11"/>
  <c r="R61" i="11"/>
  <c r="Q61" i="11"/>
  <c r="O61" i="11"/>
  <c r="N61" i="11"/>
  <c r="M61" i="11"/>
  <c r="L61" i="11"/>
  <c r="K61" i="11"/>
  <c r="J61" i="11"/>
  <c r="H61" i="11"/>
  <c r="G61" i="11"/>
  <c r="F61" i="11"/>
  <c r="E61" i="11"/>
  <c r="D61" i="11"/>
  <c r="C61" i="11"/>
  <c r="AC52" i="11"/>
  <c r="AB52" i="11"/>
  <c r="AA52" i="11"/>
  <c r="Z52" i="11"/>
  <c r="Y52" i="11"/>
  <c r="X52" i="11"/>
  <c r="V52" i="11"/>
  <c r="U52" i="11"/>
  <c r="T52" i="11"/>
  <c r="S52" i="11"/>
  <c r="R52" i="11"/>
  <c r="Q52" i="11"/>
  <c r="O52" i="11"/>
  <c r="N52" i="11"/>
  <c r="M52" i="11"/>
  <c r="L52" i="11"/>
  <c r="K52" i="11"/>
  <c r="J52" i="11"/>
  <c r="H52" i="11"/>
  <c r="G52" i="11"/>
  <c r="F52" i="11"/>
  <c r="E52" i="11"/>
  <c r="D52" i="11"/>
  <c r="C52" i="11"/>
  <c r="AC40" i="11"/>
  <c r="AB40" i="11"/>
  <c r="AA40" i="11"/>
  <c r="Z40" i="11"/>
  <c r="Y40" i="11"/>
  <c r="X40" i="11"/>
  <c r="V40" i="11"/>
  <c r="U40" i="11"/>
  <c r="T40" i="11"/>
  <c r="S40" i="11"/>
  <c r="R40" i="11"/>
  <c r="Q40" i="11"/>
  <c r="O40" i="11"/>
  <c r="N40" i="11"/>
  <c r="M40" i="11"/>
  <c r="L40" i="11"/>
  <c r="K40" i="11"/>
  <c r="J40" i="11"/>
  <c r="H40" i="11"/>
  <c r="G40" i="11"/>
  <c r="F40" i="11"/>
  <c r="E40" i="11"/>
  <c r="D40" i="11"/>
  <c r="C40" i="11"/>
  <c r="C42" i="11"/>
  <c r="AC23" i="11"/>
  <c r="AB23" i="11"/>
  <c r="AA23" i="11"/>
  <c r="Z23" i="11"/>
  <c r="Y23" i="11"/>
  <c r="X23" i="11"/>
  <c r="V23" i="11"/>
  <c r="S23" i="11"/>
  <c r="R23" i="11"/>
  <c r="Q23" i="11"/>
  <c r="O23" i="11"/>
  <c r="N23" i="11"/>
  <c r="M23" i="11"/>
  <c r="L23" i="11"/>
  <c r="K23" i="11"/>
  <c r="J23" i="11"/>
  <c r="H23" i="11"/>
  <c r="G23" i="11"/>
  <c r="F23" i="11"/>
  <c r="E23" i="11"/>
  <c r="D23" i="11"/>
  <c r="C23" i="11"/>
  <c r="AC19" i="11"/>
  <c r="AB19" i="11"/>
  <c r="AA19" i="11"/>
  <c r="Z19" i="11"/>
  <c r="Y19" i="11"/>
  <c r="X19" i="11"/>
  <c r="V19" i="11"/>
  <c r="U19" i="11"/>
  <c r="T19" i="11"/>
  <c r="S19" i="11"/>
  <c r="R19" i="11"/>
  <c r="Q19" i="11"/>
  <c r="O19" i="11"/>
  <c r="N19" i="11"/>
  <c r="M19" i="11"/>
  <c r="L19" i="11"/>
  <c r="K19" i="11"/>
  <c r="J19" i="11"/>
  <c r="H19" i="11"/>
  <c r="G19" i="11"/>
  <c r="F19" i="11"/>
  <c r="E19" i="11"/>
  <c r="D19" i="11"/>
  <c r="C19" i="11"/>
  <c r="AC16" i="11"/>
  <c r="AB16" i="11"/>
  <c r="AA16" i="11"/>
  <c r="Z16" i="11"/>
  <c r="Y16" i="11"/>
  <c r="X16" i="11"/>
  <c r="V16" i="11"/>
  <c r="U16" i="11"/>
  <c r="T16" i="11"/>
  <c r="S16" i="11"/>
  <c r="R16" i="11"/>
  <c r="Q16" i="11"/>
  <c r="O16" i="11"/>
  <c r="N16" i="11"/>
  <c r="M16" i="11"/>
  <c r="L16" i="11"/>
  <c r="K16" i="11"/>
  <c r="J16" i="11"/>
  <c r="H16" i="11"/>
  <c r="G16" i="11"/>
  <c r="F16" i="11"/>
  <c r="E16" i="11"/>
  <c r="D16" i="11"/>
  <c r="C16" i="11"/>
  <c r="AC13" i="11"/>
  <c r="AB13" i="11"/>
  <c r="AA13" i="11"/>
  <c r="Z13" i="11"/>
  <c r="Y13" i="11"/>
  <c r="X13" i="11"/>
  <c r="V13" i="11"/>
  <c r="U13" i="11"/>
  <c r="T13" i="11"/>
  <c r="S13" i="11"/>
  <c r="S41" i="11"/>
  <c r="S43" i="11"/>
  <c r="R13" i="11"/>
  <c r="Q13" i="11"/>
  <c r="O13" i="11"/>
  <c r="N13" i="11"/>
  <c r="M13" i="11"/>
  <c r="L13" i="11"/>
  <c r="K13" i="11"/>
  <c r="J13" i="11"/>
  <c r="H13" i="11"/>
  <c r="G13" i="11"/>
  <c r="F13" i="11"/>
  <c r="E13" i="11"/>
  <c r="D13" i="11"/>
  <c r="C13" i="11"/>
  <c r="AD52" i="11"/>
  <c r="Z41" i="11"/>
  <c r="Z43" i="11"/>
  <c r="J41" i="11"/>
  <c r="J43" i="11"/>
  <c r="AB41" i="11"/>
  <c r="AB43" i="11"/>
  <c r="AD61" i="11"/>
  <c r="U41" i="11"/>
  <c r="U43" i="11"/>
  <c r="L41" i="11"/>
  <c r="L43" i="11"/>
  <c r="M41" i="11"/>
  <c r="M43" i="11"/>
  <c r="V41" i="11"/>
  <c r="V43" i="11"/>
  <c r="H41" i="11"/>
  <c r="H43" i="11"/>
  <c r="R41" i="11"/>
  <c r="R43" i="11" s="1"/>
  <c r="AA41" i="11"/>
  <c r="AA43" i="11"/>
  <c r="AD40" i="11"/>
  <c r="AD13" i="11"/>
  <c r="AD42" i="11"/>
  <c r="AD19" i="11"/>
  <c r="E41" i="11"/>
  <c r="E43" i="11"/>
  <c r="N41" i="11"/>
  <c r="N43" i="11"/>
  <c r="D41" i="11"/>
  <c r="D43" i="11"/>
  <c r="G41" i="11"/>
  <c r="G43" i="11"/>
  <c r="F41" i="11"/>
  <c r="F43" i="11"/>
  <c r="K41" i="11"/>
  <c r="K43" i="11"/>
  <c r="O41" i="11"/>
  <c r="O43" i="11"/>
  <c r="T41" i="11"/>
  <c r="T43" i="11"/>
  <c r="AC41" i="11"/>
  <c r="AC43" i="11" s="1"/>
  <c r="AD16" i="11"/>
  <c r="C41" i="11"/>
  <c r="AB23" i="10"/>
  <c r="AA23" i="10"/>
  <c r="AC23" i="10"/>
  <c r="Z23" i="10"/>
  <c r="Y23" i="10"/>
  <c r="X23" i="10"/>
  <c r="AC19" i="10"/>
  <c r="AB19" i="10"/>
  <c r="AA19" i="10"/>
  <c r="Z19" i="10"/>
  <c r="Y19" i="10"/>
  <c r="X19" i="10"/>
  <c r="G23" i="10"/>
  <c r="F23" i="10"/>
  <c r="AC52" i="10"/>
  <c r="AB52" i="10"/>
  <c r="AA52" i="10"/>
  <c r="Z52" i="10"/>
  <c r="Y52" i="10"/>
  <c r="X52" i="10"/>
  <c r="V52" i="10"/>
  <c r="U52" i="10"/>
  <c r="T52" i="10"/>
  <c r="S52" i="10"/>
  <c r="R52" i="10"/>
  <c r="Q52" i="10"/>
  <c r="O52" i="10"/>
  <c r="N52" i="10"/>
  <c r="M52" i="10"/>
  <c r="L52" i="10"/>
  <c r="K52" i="10"/>
  <c r="J52" i="10"/>
  <c r="H52" i="10"/>
  <c r="G52" i="10"/>
  <c r="F52" i="10"/>
  <c r="E52" i="10"/>
  <c r="D52" i="10"/>
  <c r="AC40" i="10"/>
  <c r="AB40" i="10"/>
  <c r="AA40" i="10"/>
  <c r="X40" i="10"/>
  <c r="AD40" i="10"/>
  <c r="V40" i="10"/>
  <c r="S40" i="10"/>
  <c r="R40" i="10"/>
  <c r="Q40" i="10"/>
  <c r="N40" i="10"/>
  <c r="M40" i="10"/>
  <c r="L40" i="10"/>
  <c r="K40" i="10"/>
  <c r="J40" i="10"/>
  <c r="F40" i="10"/>
  <c r="E40" i="10"/>
  <c r="D40" i="10"/>
  <c r="V23" i="10"/>
  <c r="S23" i="10"/>
  <c r="R23" i="10"/>
  <c r="Q23" i="10"/>
  <c r="O23" i="10"/>
  <c r="N23" i="10"/>
  <c r="M23" i="10"/>
  <c r="L23" i="10"/>
  <c r="K23" i="10"/>
  <c r="J23" i="10"/>
  <c r="H23" i="10"/>
  <c r="E23" i="10"/>
  <c r="D23" i="10"/>
  <c r="C23" i="10"/>
  <c r="V19" i="10"/>
  <c r="U19" i="10"/>
  <c r="T19" i="10"/>
  <c r="S19" i="10"/>
  <c r="R19" i="10"/>
  <c r="Q19" i="10"/>
  <c r="O19" i="10"/>
  <c r="N19" i="10"/>
  <c r="M19" i="10"/>
  <c r="L19" i="10"/>
  <c r="K19" i="10"/>
  <c r="J19" i="10"/>
  <c r="H19" i="10"/>
  <c r="G19" i="10"/>
  <c r="F19" i="10"/>
  <c r="E19" i="10"/>
  <c r="D19" i="10"/>
  <c r="AC16" i="10"/>
  <c r="AB16" i="10"/>
  <c r="AA16" i="10"/>
  <c r="Z16" i="10"/>
  <c r="Y16" i="10"/>
  <c r="X16" i="10"/>
  <c r="V16" i="10"/>
  <c r="U16" i="10"/>
  <c r="T16" i="10"/>
  <c r="S16" i="10"/>
  <c r="R16" i="10"/>
  <c r="Q16" i="10"/>
  <c r="O16" i="10"/>
  <c r="N16" i="10"/>
  <c r="M16" i="10"/>
  <c r="L16" i="10"/>
  <c r="K16" i="10"/>
  <c r="J16" i="10"/>
  <c r="H16" i="10"/>
  <c r="G16" i="10"/>
  <c r="F16" i="10"/>
  <c r="E16" i="10"/>
  <c r="D16" i="10"/>
  <c r="C16" i="10"/>
  <c r="AC13" i="10"/>
  <c r="AB13" i="10"/>
  <c r="AA13" i="10"/>
  <c r="AA41" i="10"/>
  <c r="AA43" i="10" s="1"/>
  <c r="Z13" i="10"/>
  <c r="Y13" i="10"/>
  <c r="X13" i="10"/>
  <c r="X41" i="10"/>
  <c r="X43" i="10"/>
  <c r="V13" i="10"/>
  <c r="V41" i="10"/>
  <c r="V43" i="10" s="1"/>
  <c r="U13" i="10"/>
  <c r="T13" i="10"/>
  <c r="S13" i="10"/>
  <c r="R13" i="10"/>
  <c r="R41" i="10"/>
  <c r="R43" i="10"/>
  <c r="Q13" i="10"/>
  <c r="O13" i="10"/>
  <c r="N13" i="10"/>
  <c r="N41" i="10"/>
  <c r="N43" i="10" s="1"/>
  <c r="M13" i="10"/>
  <c r="M41" i="10"/>
  <c r="M43" i="10" s="1"/>
  <c r="L13" i="10"/>
  <c r="K13" i="10"/>
  <c r="J13" i="10"/>
  <c r="J41" i="10"/>
  <c r="H13" i="10"/>
  <c r="G13" i="10"/>
  <c r="F13" i="10"/>
  <c r="E13" i="10"/>
  <c r="D13" i="10"/>
  <c r="C13" i="10"/>
  <c r="S41" i="10"/>
  <c r="S43" i="10" s="1"/>
  <c r="C43" i="11"/>
  <c r="AB41" i="10"/>
  <c r="AB43" i="10" s="1"/>
  <c r="K41" i="10"/>
  <c r="O41" i="10"/>
  <c r="O43" i="10" s="1"/>
  <c r="T41" i="10"/>
  <c r="T43" i="10"/>
  <c r="Y41" i="10"/>
  <c r="Y43" i="10"/>
  <c r="AC41" i="10"/>
  <c r="AC43" i="10" s="1"/>
  <c r="AD52" i="10"/>
  <c r="L41" i="10"/>
  <c r="L43" i="10"/>
  <c r="Q41" i="10"/>
  <c r="Q43" i="10" s="1"/>
  <c r="U41" i="10"/>
  <c r="U43" i="10" s="1"/>
  <c r="Z41" i="10"/>
  <c r="AD19" i="10"/>
  <c r="AD13" i="10"/>
  <c r="AD16" i="10"/>
  <c r="AC62" i="9"/>
  <c r="AB62" i="9"/>
  <c r="AA62" i="9"/>
  <c r="Z62" i="9"/>
  <c r="Y62" i="9"/>
  <c r="X62" i="9"/>
  <c r="V62" i="9"/>
  <c r="U62" i="9"/>
  <c r="T62" i="9"/>
  <c r="S62" i="9"/>
  <c r="R62" i="9"/>
  <c r="Q62" i="9"/>
  <c r="O62" i="9"/>
  <c r="N62" i="9"/>
  <c r="M62" i="9"/>
  <c r="L62" i="9"/>
  <c r="K62" i="9"/>
  <c r="J62" i="9"/>
  <c r="H62" i="9"/>
  <c r="G62" i="9"/>
  <c r="F62" i="9"/>
  <c r="E62" i="9"/>
  <c r="D62" i="9"/>
  <c r="C62" i="9"/>
  <c r="AC53" i="9"/>
  <c r="AB53" i="9"/>
  <c r="AA53" i="9"/>
  <c r="Z53" i="9"/>
  <c r="Y53" i="9"/>
  <c r="X53" i="9"/>
  <c r="V53" i="9"/>
  <c r="U53" i="9"/>
  <c r="T53" i="9"/>
  <c r="S53" i="9"/>
  <c r="R53" i="9"/>
  <c r="Q53" i="9"/>
  <c r="O53" i="9"/>
  <c r="N53" i="9"/>
  <c r="M53" i="9"/>
  <c r="L53" i="9"/>
  <c r="K53" i="9"/>
  <c r="J53" i="9"/>
  <c r="H53" i="9"/>
  <c r="G53" i="9"/>
  <c r="F53" i="9"/>
  <c r="E53" i="9"/>
  <c r="D53" i="9"/>
  <c r="C53" i="9"/>
  <c r="AC41" i="9"/>
  <c r="AB41" i="9"/>
  <c r="AA41" i="9"/>
  <c r="Z41" i="9"/>
  <c r="Y41" i="9"/>
  <c r="X41" i="9"/>
  <c r="V41" i="9"/>
  <c r="U41" i="9"/>
  <c r="T41" i="9"/>
  <c r="S41" i="9"/>
  <c r="R41" i="9"/>
  <c r="Q41" i="9"/>
  <c r="O41" i="9"/>
  <c r="N41" i="9"/>
  <c r="M41" i="9"/>
  <c r="L41" i="9"/>
  <c r="K41" i="9"/>
  <c r="J41" i="9"/>
  <c r="H41" i="9"/>
  <c r="G41" i="9"/>
  <c r="F41" i="9"/>
  <c r="E41" i="9"/>
  <c r="D41" i="9"/>
  <c r="C41" i="9"/>
  <c r="AC32" i="9"/>
  <c r="AC42" i="9" s="1"/>
  <c r="AC44" i="9" s="1"/>
  <c r="AB32" i="9"/>
  <c r="AB42" i="9" s="1"/>
  <c r="AB44" i="9" s="1"/>
  <c r="AA32" i="9"/>
  <c r="Z32" i="9"/>
  <c r="Y32" i="9"/>
  <c r="X32" i="9"/>
  <c r="V32" i="9"/>
  <c r="U32" i="9"/>
  <c r="T32" i="9"/>
  <c r="S32" i="9"/>
  <c r="R32" i="9"/>
  <c r="Q32" i="9"/>
  <c r="Q42" i="9" s="1"/>
  <c r="O32" i="9"/>
  <c r="N32" i="9"/>
  <c r="M32" i="9"/>
  <c r="L32" i="9"/>
  <c r="K32" i="9"/>
  <c r="J32" i="9"/>
  <c r="H32" i="9"/>
  <c r="G32" i="9"/>
  <c r="F32" i="9"/>
  <c r="E32" i="9"/>
  <c r="D32" i="9"/>
  <c r="C32" i="9"/>
  <c r="V24" i="9"/>
  <c r="S24" i="9"/>
  <c r="R24" i="9"/>
  <c r="Q24" i="9"/>
  <c r="O24" i="9"/>
  <c r="N24" i="9"/>
  <c r="M24" i="9"/>
  <c r="L24" i="9"/>
  <c r="K24" i="9"/>
  <c r="J24" i="9"/>
  <c r="H24" i="9"/>
  <c r="E24" i="9"/>
  <c r="D24" i="9"/>
  <c r="C24" i="9"/>
  <c r="AC20" i="9"/>
  <c r="AB20" i="9"/>
  <c r="AA20" i="9"/>
  <c r="Z20" i="9"/>
  <c r="Y20" i="9"/>
  <c r="X20" i="9"/>
  <c r="V20" i="9"/>
  <c r="U20" i="9"/>
  <c r="T20" i="9"/>
  <c r="S20" i="9"/>
  <c r="R20" i="9"/>
  <c r="Q20" i="9"/>
  <c r="O20" i="9"/>
  <c r="N20" i="9"/>
  <c r="M20" i="9"/>
  <c r="L20" i="9"/>
  <c r="K20" i="9"/>
  <c r="J20" i="9"/>
  <c r="H20" i="9"/>
  <c r="G20" i="9"/>
  <c r="F20" i="9"/>
  <c r="E20" i="9"/>
  <c r="D20" i="9"/>
  <c r="C20" i="9"/>
  <c r="AC16" i="9"/>
  <c r="AB16" i="9"/>
  <c r="AA16" i="9"/>
  <c r="Z16" i="9"/>
  <c r="Y16" i="9"/>
  <c r="X16" i="9"/>
  <c r="V16" i="9"/>
  <c r="U16" i="9"/>
  <c r="T16" i="9"/>
  <c r="S16" i="9"/>
  <c r="R16" i="9"/>
  <c r="Q16" i="9"/>
  <c r="O16" i="9"/>
  <c r="N16" i="9"/>
  <c r="M16" i="9"/>
  <c r="L16" i="9"/>
  <c r="K16" i="9"/>
  <c r="J16" i="9"/>
  <c r="H16" i="9"/>
  <c r="G16" i="9"/>
  <c r="F16" i="9"/>
  <c r="E16" i="9"/>
  <c r="D16" i="9"/>
  <c r="C16" i="9"/>
  <c r="AC13" i="9"/>
  <c r="AB13" i="9"/>
  <c r="AA13" i="9"/>
  <c r="Z13" i="9"/>
  <c r="Y13" i="9"/>
  <c r="X13" i="9"/>
  <c r="V13" i="9"/>
  <c r="U13" i="9"/>
  <c r="U42" i="9"/>
  <c r="U44" i="9"/>
  <c r="T13" i="9"/>
  <c r="S13" i="9"/>
  <c r="R13" i="9"/>
  <c r="Q13" i="9"/>
  <c r="O13" i="9"/>
  <c r="N13" i="9"/>
  <c r="M13" i="9"/>
  <c r="L13" i="9"/>
  <c r="K13" i="9"/>
  <c r="J13" i="9"/>
  <c r="H13" i="9"/>
  <c r="G13" i="9"/>
  <c r="F13" i="9"/>
  <c r="E13" i="9"/>
  <c r="D13" i="9"/>
  <c r="C13" i="9"/>
  <c r="L42" i="9"/>
  <c r="L44" i="9"/>
  <c r="C42" i="9"/>
  <c r="G42" i="9"/>
  <c r="G44" i="9"/>
  <c r="C43" i="9"/>
  <c r="AD43" i="9"/>
  <c r="Z42" i="9"/>
  <c r="Z44" i="9"/>
  <c r="E42" i="9"/>
  <c r="E44" i="9"/>
  <c r="J42" i="9"/>
  <c r="J44" i="9"/>
  <c r="N42" i="9"/>
  <c r="N44" i="9"/>
  <c r="S42" i="9"/>
  <c r="S44" i="9" s="1"/>
  <c r="X42" i="9"/>
  <c r="X44" i="9"/>
  <c r="F42" i="9"/>
  <c r="F44" i="9"/>
  <c r="K42" i="9"/>
  <c r="K44" i="9"/>
  <c r="O42" i="9"/>
  <c r="O44" i="9"/>
  <c r="T42" i="9"/>
  <c r="T44" i="9"/>
  <c r="Y42" i="9"/>
  <c r="Y44" i="9"/>
  <c r="AD20" i="9"/>
  <c r="D42" i="9"/>
  <c r="D44" i="9"/>
  <c r="H42" i="9"/>
  <c r="H44" i="9"/>
  <c r="M42" i="9"/>
  <c r="M44" i="9"/>
  <c r="R42" i="9"/>
  <c r="R44" i="9"/>
  <c r="V42" i="9"/>
  <c r="V44" i="9"/>
  <c r="AA42" i="9"/>
  <c r="AA44" i="9" s="1"/>
  <c r="AD53" i="9"/>
  <c r="AD62" i="9"/>
  <c r="AD24" i="9"/>
  <c r="AD41" i="9"/>
  <c r="AD13" i="9"/>
  <c r="AD16" i="9"/>
  <c r="C44" i="9"/>
  <c r="AD31" i="11" l="1"/>
  <c r="Q41" i="11"/>
  <c r="AD32" i="9"/>
  <c r="AD42" i="9"/>
  <c r="Q44" i="9"/>
  <c r="AD44" i="9" s="1"/>
  <c r="AD41" i="10"/>
  <c r="AD43" i="10"/>
  <c r="AD41" i="11" l="1"/>
  <c r="Q43" i="11"/>
  <c r="AD43" i="11" s="1"/>
</calcChain>
</file>

<file path=xl/sharedStrings.xml><?xml version="1.0" encoding="utf-8"?>
<sst xmlns="http://schemas.openxmlformats.org/spreadsheetml/2006/main" count="548" uniqueCount="232">
  <si>
    <t>上學期</t>
  </si>
  <si>
    <t>下學期</t>
  </si>
  <si>
    <t>學分</t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</si>
  <si>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</si>
  <si>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</si>
  <si>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</si>
  <si>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</si>
  <si>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科</t>
    </r>
    <r>
      <rPr>
        <sz val="20"/>
        <rFont val="Times New Roman"/>
        <family val="1"/>
      </rPr>
      <t xml:space="preserve">      </t>
    </r>
    <r>
      <rPr>
        <sz val="20"/>
        <rFont val="標楷體"/>
        <family val="4"/>
        <charset val="136"/>
      </rPr>
      <t>目</t>
    </r>
  </si>
  <si>
    <t>類別</t>
    <phoneticPr fontId="1" type="noConversion"/>
  </si>
  <si>
    <t>授課時數</t>
    <phoneticPr fontId="1" type="noConversion"/>
  </si>
  <si>
    <t>實習(驗)時數</t>
    <phoneticPr fontId="1" type="noConversion"/>
  </si>
  <si>
    <t>總計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</si>
  <si>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</si>
  <si>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t>通識必修</t>
    <phoneticPr fontId="1" type="noConversion"/>
  </si>
  <si>
    <t>通識選修</t>
  </si>
  <si>
    <t>專業必修</t>
  </si>
  <si>
    <t>院訂必修</t>
    <phoneticPr fontId="1" type="noConversion"/>
  </si>
  <si>
    <t>必選</t>
    <phoneticPr fontId="1" type="noConversion"/>
  </si>
  <si>
    <t>選修</t>
    <phoneticPr fontId="1" type="noConversion"/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</si>
  <si>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</si>
  <si>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中文閱讀與書寫Ⅰ、Ⅱ</t>
    <phoneticPr fontId="1" type="noConversion"/>
  </si>
  <si>
    <t>歷史與文化</t>
    <phoneticPr fontId="1" type="noConversion"/>
  </si>
  <si>
    <t>邏輯思維與創意應用</t>
    <phoneticPr fontId="1" type="noConversion"/>
  </si>
  <si>
    <t>英文Ⅰ、Ⅱ</t>
    <phoneticPr fontId="1" type="noConversion"/>
  </si>
  <si>
    <t>資訊科技與應用</t>
    <phoneticPr fontId="1" type="noConversion"/>
  </si>
  <si>
    <t>通用職場英文Ⅰ、Ⅱ</t>
    <phoneticPr fontId="1" type="noConversion"/>
  </si>
  <si>
    <t>公民與社會</t>
    <phoneticPr fontId="1" type="noConversion"/>
  </si>
  <si>
    <t>體育Ⅲ、Ⅳ</t>
    <phoneticPr fontId="1" type="noConversion"/>
  </si>
  <si>
    <t>服務學習教育</t>
    <phoneticPr fontId="1" type="noConversion"/>
  </si>
  <si>
    <t>體育Ⅰ、Ⅱ</t>
    <phoneticPr fontId="1" type="noConversion"/>
  </si>
  <si>
    <t>通識選修Ⅲ、Ⅳ</t>
    <phoneticPr fontId="1" type="noConversion"/>
  </si>
  <si>
    <t>全民國防教育軍事訓練Ⅲ、Ⅳ</t>
    <phoneticPr fontId="1" type="noConversion"/>
  </si>
  <si>
    <t>全民國防教育軍事訓練Ⅴ</t>
    <phoneticPr fontId="1" type="noConversion"/>
  </si>
  <si>
    <t>專業選修</t>
    <phoneticPr fontId="1" type="noConversion"/>
  </si>
  <si>
    <t>合      計</t>
    <phoneticPr fontId="1" type="noConversion"/>
  </si>
  <si>
    <t>必修學分/時數</t>
  </si>
  <si>
    <t>必修學分/時數</t>
    <phoneticPr fontId="1" type="noConversion"/>
  </si>
  <si>
    <t>選修學分/時數</t>
  </si>
  <si>
    <t>總學分/總時數</t>
  </si>
  <si>
    <t>幸福學</t>
    <phoneticPr fontId="1" type="noConversion"/>
  </si>
  <si>
    <t>文書實務與應用</t>
    <phoneticPr fontId="1" type="noConversion"/>
  </si>
  <si>
    <t>職場倫理與法律</t>
    <phoneticPr fontId="1" type="noConversion"/>
  </si>
  <si>
    <t>人文、社會與科技</t>
    <phoneticPr fontId="1" type="noConversion"/>
  </si>
  <si>
    <t>社會關懷與服務</t>
    <phoneticPr fontId="1" type="noConversion"/>
  </si>
  <si>
    <t>OFFICE實務與應用</t>
    <phoneticPr fontId="1" type="noConversion"/>
  </si>
  <si>
    <t>多媒體網頁設計</t>
    <phoneticPr fontId="1" type="noConversion"/>
  </si>
  <si>
    <t>看電影學英語</t>
    <phoneticPr fontId="1" type="noConversion"/>
  </si>
  <si>
    <t>中日文書處理</t>
    <phoneticPr fontId="1" type="noConversion"/>
  </si>
  <si>
    <t>備註</t>
    <phoneticPr fontId="1" type="noConversion"/>
  </si>
  <si>
    <t>日語溝通技巧</t>
    <phoneticPr fontId="1" type="noConversion"/>
  </si>
  <si>
    <t>勞動教育</t>
    <phoneticPr fontId="1" type="noConversion"/>
  </si>
  <si>
    <r>
      <t>院訂選修</t>
    </r>
    <r>
      <rPr>
        <sz val="26"/>
        <rFont val="標楷體"/>
        <family val="4"/>
        <charset val="136"/>
      </rPr>
      <t>(三選一)</t>
    </r>
    <phoneticPr fontId="1" type="noConversion"/>
  </si>
  <si>
    <t>日語會話Ⅰ、Ⅱ</t>
    <phoneticPr fontId="1" type="noConversion"/>
  </si>
  <si>
    <t>通識選修Ⅰ、Ⅱ</t>
    <phoneticPr fontId="1" type="noConversion"/>
  </si>
  <si>
    <t>全民國防教育軍事訓練Ⅰ、Ⅱ</t>
    <phoneticPr fontId="1" type="noConversion"/>
  </si>
  <si>
    <t>人文、社會與科技
Humanities, Society, and Technology</t>
    <phoneticPr fontId="1" type="noConversion"/>
  </si>
  <si>
    <t>職場倫理與法律
Working Ethics and Law</t>
    <phoneticPr fontId="1" type="noConversion"/>
  </si>
  <si>
    <t>社會關懷與服務
Social Concerns and Services</t>
    <phoneticPr fontId="1" type="noConversion"/>
  </si>
  <si>
    <t>文書實務與應用
Documentary Practice and Application</t>
    <phoneticPr fontId="1" type="noConversion"/>
  </si>
  <si>
    <t>OFFICE實務與應用
OFFICE Application Software</t>
    <phoneticPr fontId="1" type="noConversion"/>
  </si>
  <si>
    <t>看電影學英語
Learning English through Movies</t>
    <phoneticPr fontId="1" type="noConversion"/>
  </si>
  <si>
    <t>英文Ⅰ、Ⅱ
English Ⅰ、Ⅱ</t>
    <phoneticPr fontId="1" type="noConversion"/>
  </si>
  <si>
    <t>中文閱讀與書寫Ⅰ、Ⅱ
Chinese Reading and Writing Ⅰ、Ⅱ</t>
    <phoneticPr fontId="1" type="noConversion"/>
  </si>
  <si>
    <t>資訊科技與應用
Information Technology and Application</t>
    <phoneticPr fontId="1" type="noConversion"/>
  </si>
  <si>
    <t>幸福學
Happiness Study Overview</t>
    <phoneticPr fontId="1" type="noConversion"/>
  </si>
  <si>
    <t>公民與社會
Civil Society</t>
    <phoneticPr fontId="1" type="noConversion"/>
  </si>
  <si>
    <t>勞動教育
Labor Education</t>
    <phoneticPr fontId="1" type="noConversion"/>
  </si>
  <si>
    <t>歷史與文化
History and Culture</t>
    <phoneticPr fontId="1" type="noConversion"/>
  </si>
  <si>
    <t>體育Ⅰ、Ⅱ
Gymnstic Ⅰ、Ⅱ</t>
    <phoneticPr fontId="1" type="noConversion"/>
  </si>
  <si>
    <t>體育Ⅲ、Ⅳ
Gymnstic Ⅲ、Ⅳ</t>
    <phoneticPr fontId="1" type="noConversion"/>
  </si>
  <si>
    <t>服務學習教育
Service Learning Education</t>
    <phoneticPr fontId="1" type="noConversion"/>
  </si>
  <si>
    <t>通用職場英文Ⅰ、Ⅱ
General Workplace EnglishⅠ、Ⅱ</t>
    <phoneticPr fontId="1" type="noConversion"/>
  </si>
  <si>
    <t>邏輯思維與創意應用
Logical Thinking and Creative Applications</t>
    <phoneticPr fontId="1" type="noConversion"/>
  </si>
  <si>
    <r>
      <rPr>
        <sz val="20"/>
        <rFont val="標楷體"/>
        <family val="4"/>
        <charset val="136"/>
      </rPr>
      <t>全民國防教育軍事訓練Ⅰ、Ⅱ</t>
    </r>
    <r>
      <rPr>
        <sz val="22"/>
        <rFont val="標楷體"/>
        <family val="4"/>
        <charset val="136"/>
      </rPr>
      <t xml:space="preserve">
Defense Education Military Training CurriculumⅠ、Ⅱ</t>
    </r>
    <phoneticPr fontId="1" type="noConversion"/>
  </si>
  <si>
    <r>
      <rPr>
        <sz val="20"/>
        <rFont val="標楷體"/>
        <family val="4"/>
        <charset val="136"/>
      </rPr>
      <t>全民國防教育軍事訓練Ⅲ、Ⅳ</t>
    </r>
    <r>
      <rPr>
        <sz val="22"/>
        <rFont val="標楷體"/>
        <family val="4"/>
        <charset val="136"/>
      </rPr>
      <t xml:space="preserve">
Defense Education Military Training Curriculum Ⅲ、Ⅳ</t>
    </r>
    <phoneticPr fontId="1" type="noConversion"/>
  </si>
  <si>
    <t>全民國防教育軍事訓練Ⅴ
Defense Education Military Training Curriculum Ⅴ</t>
    <phoneticPr fontId="1" type="noConversion"/>
  </si>
  <si>
    <r>
      <t xml:space="preserve">通識選修Ⅰ、Ⅱ
</t>
    </r>
    <r>
      <rPr>
        <sz val="18"/>
        <rFont val="標楷體"/>
        <family val="4"/>
        <charset val="136"/>
      </rPr>
      <t>(藝術人文領域、自然科學領域)
Arts and Humanities Fields、
Natural Sciences</t>
    </r>
    <phoneticPr fontId="1" type="noConversion"/>
  </si>
  <si>
    <r>
      <t xml:space="preserve">通識選修Ⅲ、Ⅳ
</t>
    </r>
    <r>
      <rPr>
        <sz val="18"/>
        <rFont val="標楷體"/>
        <family val="4"/>
        <charset val="136"/>
      </rPr>
      <t>(休閒健康領域、智慧生活領域)
Leisure Health Field、
Smart Living Field</t>
    </r>
    <phoneticPr fontId="1" type="noConversion"/>
  </si>
  <si>
    <t>日語專業實習</t>
    <phoneticPr fontId="1" type="noConversion"/>
  </si>
  <si>
    <t>基礎日語聽力Ⅰ、Ⅱ</t>
    <phoneticPr fontId="1" type="noConversion"/>
  </si>
  <si>
    <t>日語會話Ⅲ、Ⅳ
Japanese Conversation Ⅲ、Ⅳ</t>
    <phoneticPr fontId="1" type="noConversion"/>
  </si>
  <si>
    <t>日文寫作Ⅰ、Ⅱ
Japanese  WritingⅠ、Ⅱ</t>
    <phoneticPr fontId="1" type="noConversion"/>
  </si>
  <si>
    <t>基礎日語聽力Ⅰ、Ⅱ</t>
    <phoneticPr fontId="1" type="noConversion"/>
  </si>
  <si>
    <t>日語句型與寫作Ⅰ、Ⅱ</t>
    <phoneticPr fontId="1" type="noConversion"/>
  </si>
  <si>
    <t>日語會話Ⅰ、Ⅱ
Japanese Conversation Ⅰ、Ⅱ</t>
    <phoneticPr fontId="1" type="noConversion"/>
  </si>
  <si>
    <t>日語語法 Ⅱ
Japanese Grammar Ⅱ</t>
    <phoneticPr fontId="1" type="noConversion"/>
  </si>
  <si>
    <t>通識選修Ⅰ、Ⅱ</t>
    <phoneticPr fontId="1" type="noConversion"/>
  </si>
  <si>
    <t>日文Ⅰ、Ⅱ</t>
    <phoneticPr fontId="1" type="noConversion"/>
  </si>
  <si>
    <t>日文Ⅲ、Ⅳ</t>
    <phoneticPr fontId="1" type="noConversion"/>
  </si>
  <si>
    <t>高級日語聽力Ⅰ、Ⅱ</t>
    <phoneticPr fontId="1" type="noConversion"/>
  </si>
  <si>
    <t>日語會話Ⅲ、Ⅳ</t>
    <phoneticPr fontId="1" type="noConversion"/>
  </si>
  <si>
    <t>實務專題Ⅰ、Ⅱ</t>
    <phoneticPr fontId="1" type="noConversion"/>
  </si>
  <si>
    <t>日文寫作Ⅰ、Ⅱ</t>
    <phoneticPr fontId="1" type="noConversion"/>
  </si>
  <si>
    <t>日語專業實習</t>
    <phoneticPr fontId="1" type="noConversion"/>
  </si>
  <si>
    <t>實務專題Ⅰ、Ⅱ
Practical Monograph Ⅰ、Ⅱ</t>
    <phoneticPr fontId="1" type="noConversion"/>
  </si>
  <si>
    <t>日語語法Ⅱ</t>
    <phoneticPr fontId="1" type="noConversion"/>
  </si>
  <si>
    <t>日語語法Ⅲ</t>
    <phoneticPr fontId="1" type="noConversion"/>
  </si>
  <si>
    <t>電子商務與網路行銷</t>
    <phoneticPr fontId="1" type="noConversion"/>
  </si>
  <si>
    <t>日語語法Ⅳ</t>
    <phoneticPr fontId="1" type="noConversion"/>
  </si>
  <si>
    <t>日語會話Ⅰ、Ⅱ</t>
    <phoneticPr fontId="1" type="noConversion"/>
  </si>
  <si>
    <t>日語語法Ⅰ</t>
    <phoneticPr fontId="1" type="noConversion"/>
  </si>
  <si>
    <t>日本社會與文化</t>
    <phoneticPr fontId="1" type="noConversion"/>
  </si>
  <si>
    <t>職場禮儀應用</t>
    <phoneticPr fontId="1" type="noConversion"/>
  </si>
  <si>
    <t>留學與就業實用日語</t>
    <phoneticPr fontId="1" type="noConversion"/>
  </si>
  <si>
    <t>日本次文化概論</t>
    <phoneticPr fontId="1" type="noConversion"/>
  </si>
  <si>
    <t>職場禮儀應用</t>
    <phoneticPr fontId="1" type="noConversion"/>
  </si>
  <si>
    <t>中日文書處理</t>
    <phoneticPr fontId="1" type="noConversion"/>
  </si>
  <si>
    <t>日本次文化概論</t>
    <phoneticPr fontId="1" type="noConversion"/>
  </si>
  <si>
    <t>國際行銷</t>
    <phoneticPr fontId="1" type="noConversion"/>
  </si>
  <si>
    <t>進階日語聽力Ⅰ、Ⅱ</t>
    <phoneticPr fontId="1" type="noConversion"/>
  </si>
  <si>
    <t>備註</t>
    <phoneticPr fontId="1" type="noConversion"/>
  </si>
  <si>
    <t>(2)台日交流人才學程</t>
    <phoneticPr fontId="1" type="noConversion"/>
  </si>
  <si>
    <t>(1)商務應用日語學程</t>
    <phoneticPr fontId="1" type="noConversion"/>
  </si>
  <si>
    <t>(1)中日文書處理</t>
    <phoneticPr fontId="1" type="noConversion"/>
  </si>
  <si>
    <t>(2)日本次文化概論</t>
    <phoneticPr fontId="1" type="noConversion"/>
  </si>
  <si>
    <t>(2)異文化交流與理解</t>
    <phoneticPr fontId="1" type="noConversion"/>
  </si>
  <si>
    <t>(1)國際行銷</t>
    <phoneticPr fontId="1" type="noConversion"/>
  </si>
  <si>
    <t>(2)日語簡介台日美食</t>
    <phoneticPr fontId="1" type="noConversion"/>
  </si>
  <si>
    <t>(1)商用日語會話</t>
    <phoneticPr fontId="1" type="noConversion"/>
  </si>
  <si>
    <t>(2)台日景點日語導覽</t>
    <phoneticPr fontId="1" type="noConversion"/>
  </si>
  <si>
    <t>(1)職場禮儀應用</t>
    <phoneticPr fontId="1" type="noConversion"/>
  </si>
  <si>
    <t>(2)留學與就業實用日語</t>
    <phoneticPr fontId="1" type="noConversion"/>
  </si>
  <si>
    <t>(1)(2)日語溝通技巧</t>
    <phoneticPr fontId="1" type="noConversion"/>
  </si>
  <si>
    <t>異文化交流與理解</t>
    <phoneticPr fontId="1" type="noConversion"/>
  </si>
  <si>
    <t>日語簡介台日美食</t>
    <phoneticPr fontId="1" type="noConversion"/>
  </si>
  <si>
    <t>(1)商務應用日語學程</t>
    <phoneticPr fontId="1" type="noConversion"/>
  </si>
  <si>
    <t>台日交流人才學程</t>
    <phoneticPr fontId="1" type="noConversion"/>
  </si>
  <si>
    <t>(2)台日交流人才學程</t>
    <phoneticPr fontId="1" type="noConversion"/>
  </si>
  <si>
    <t>國際行銷
International Marketing</t>
    <phoneticPr fontId="1" type="noConversion"/>
  </si>
  <si>
    <t>日本社會與文化
Japanese Society and Culture</t>
    <phoneticPr fontId="1" type="noConversion"/>
  </si>
  <si>
    <t>異文化交流與理解
Introduction to Japanese Subculture</t>
    <phoneticPr fontId="1" type="noConversion"/>
  </si>
  <si>
    <t>國際行銷</t>
    <phoneticPr fontId="1" type="noConversion"/>
  </si>
  <si>
    <t>商用日語會話</t>
    <phoneticPr fontId="1" type="noConversion"/>
  </si>
  <si>
    <t>日語溝通技巧</t>
    <phoneticPr fontId="1" type="noConversion"/>
  </si>
  <si>
    <t>異文化交流與理解</t>
    <phoneticPr fontId="1" type="noConversion"/>
  </si>
  <si>
    <t>日語簡介台日美食</t>
    <phoneticPr fontId="1" type="noConversion"/>
  </si>
  <si>
    <t>台日景點日語導覽</t>
    <phoneticPr fontId="1" type="noConversion"/>
  </si>
  <si>
    <t>日語溝通技巧</t>
    <phoneticPr fontId="1" type="noConversion"/>
  </si>
  <si>
    <t>留學與就業實用日語</t>
    <phoneticPr fontId="1" type="noConversion"/>
  </si>
  <si>
    <r>
      <t>日文</t>
    </r>
    <r>
      <rPr>
        <sz val="22"/>
        <rFont val="Times New Roman"/>
        <family val="1"/>
      </rPr>
      <t xml:space="preserve"> </t>
    </r>
    <r>
      <rPr>
        <sz val="22"/>
        <rFont val="標楷體"/>
        <family val="4"/>
        <charset val="136"/>
      </rPr>
      <t>Ⅰ、Ⅱ</t>
    </r>
    <r>
      <rPr>
        <sz val="22"/>
        <rFont val="Times New Roman"/>
        <family val="1"/>
      </rPr>
      <t xml:space="preserve">
Japanese </t>
    </r>
    <r>
      <rPr>
        <sz val="22"/>
        <rFont val="標楷體"/>
        <family val="4"/>
        <charset val="136"/>
      </rPr>
      <t>Ⅰ、Ⅱ</t>
    </r>
    <phoneticPr fontId="1" type="noConversion"/>
  </si>
  <si>
    <r>
      <t>日文</t>
    </r>
    <r>
      <rPr>
        <sz val="22"/>
        <rFont val="Times New Roman"/>
        <family val="1"/>
      </rPr>
      <t xml:space="preserve"> </t>
    </r>
    <r>
      <rPr>
        <sz val="22"/>
        <rFont val="標楷體"/>
        <family val="4"/>
        <charset val="136"/>
      </rPr>
      <t>Ⅲ、Ⅳ</t>
    </r>
    <r>
      <rPr>
        <sz val="22"/>
        <rFont val="Times New Roman"/>
        <family val="1"/>
      </rPr>
      <t xml:space="preserve">
Japanese </t>
    </r>
    <r>
      <rPr>
        <sz val="22"/>
        <rFont val="標楷體"/>
        <family val="4"/>
        <charset val="136"/>
      </rPr>
      <t>Ⅲ、Ⅳ</t>
    </r>
    <phoneticPr fontId="1" type="noConversion"/>
  </si>
  <si>
    <r>
      <t xml:space="preserve">日語句型與寫作Ⅰ、Ⅱ
</t>
    </r>
    <r>
      <rPr>
        <sz val="20"/>
        <rFont val="標楷體"/>
        <family val="4"/>
        <charset val="136"/>
      </rPr>
      <t>Japanese Sentence Pattern and Writing Ⅰ、Ⅱ</t>
    </r>
    <phoneticPr fontId="1" type="noConversion"/>
  </si>
  <si>
    <t>日語語法 Ⅳ
Japanese Grammar Ⅳ</t>
    <phoneticPr fontId="1" type="noConversion"/>
  </si>
  <si>
    <t>日語語法 Ⅲ
Japanese Grammar Ⅲ</t>
    <phoneticPr fontId="1" type="noConversion"/>
  </si>
  <si>
    <t>中日文書處理
Chinese-Japanese Word Process</t>
    <phoneticPr fontId="1" type="noConversion"/>
  </si>
  <si>
    <t>國際行銷
International Marketing</t>
    <phoneticPr fontId="1" type="noConversion"/>
  </si>
  <si>
    <t>日語溝通技巧
Skill of Communication in Japanese</t>
    <phoneticPr fontId="1" type="noConversion"/>
  </si>
  <si>
    <t>日本次文化概論
Introduction to Japanese Subculture</t>
    <phoneticPr fontId="1" type="noConversion"/>
  </si>
  <si>
    <t>中日文書處理</t>
    <phoneticPr fontId="1" type="noConversion"/>
  </si>
  <si>
    <t>國際行銷</t>
    <phoneticPr fontId="1" type="noConversion"/>
  </si>
  <si>
    <t>商用日語會話</t>
    <phoneticPr fontId="1" type="noConversion"/>
  </si>
  <si>
    <t>日語溝通技巧</t>
    <phoneticPr fontId="1" type="noConversion"/>
  </si>
  <si>
    <t>日本次文化概論</t>
    <phoneticPr fontId="1" type="noConversion"/>
  </si>
  <si>
    <t>異文化交流與理解</t>
    <phoneticPr fontId="1" type="noConversion"/>
  </si>
  <si>
    <t>日語簡介台日美食</t>
    <phoneticPr fontId="1" type="noConversion"/>
  </si>
  <si>
    <t>台日景點日語導覽</t>
    <phoneticPr fontId="1" type="noConversion"/>
  </si>
  <si>
    <t>留學與就業實用日語</t>
    <phoneticPr fontId="1" type="noConversion"/>
  </si>
  <si>
    <r>
      <t>合</t>
    </r>
    <r>
      <rPr>
        <sz val="22"/>
        <rFont val="Times New Roman"/>
        <family val="1"/>
      </rPr>
      <t xml:space="preserve">      </t>
    </r>
    <r>
      <rPr>
        <sz val="22"/>
        <rFont val="標楷體"/>
        <family val="4"/>
        <charset val="136"/>
      </rPr>
      <t>計</t>
    </r>
    <phoneticPr fontId="1" type="noConversion"/>
  </si>
  <si>
    <t>商用日語會話
Business Japanese Conversation</t>
    <phoneticPr fontId="1" type="noConversion"/>
  </si>
  <si>
    <t>職場禮儀應用
Workplace Etiquette</t>
    <phoneticPr fontId="1" type="noConversion"/>
  </si>
  <si>
    <t>職場禮儀應用
Workplace Etiquette</t>
    <phoneticPr fontId="1" type="noConversion"/>
  </si>
  <si>
    <t>異文化交流與理解
Introduction to Japanese Subculture</t>
    <phoneticPr fontId="1" type="noConversion"/>
  </si>
  <si>
    <t>台日景點日語導覽
Tour Guiding Japanese for Taiwanese and Japanese Attractions</t>
    <phoneticPr fontId="1" type="noConversion"/>
  </si>
  <si>
    <t>日語語法Ⅰ</t>
    <phoneticPr fontId="1" type="noConversion"/>
  </si>
  <si>
    <t>日語語法Ⅱ</t>
    <phoneticPr fontId="1" type="noConversion"/>
  </si>
  <si>
    <t>商用日語會話
Business Japanese Vocabulary
Business Japanese Conversation</t>
    <phoneticPr fontId="1" type="noConversion"/>
  </si>
  <si>
    <t>留學與就業實用日語
Practical Japanese for Work and Study in Japan</t>
    <phoneticPr fontId="1" type="noConversion"/>
  </si>
  <si>
    <r>
      <t xml:space="preserve">日語溝通技巧
</t>
    </r>
    <r>
      <rPr>
        <sz val="20"/>
        <rFont val="標楷體"/>
        <family val="4"/>
        <charset val="136"/>
      </rPr>
      <t>Skills for Communication in Japanese</t>
    </r>
    <phoneticPr fontId="1" type="noConversion"/>
  </si>
  <si>
    <t>高級日語聽力Ⅰ、Ⅱ
Advanced Japanese Listening ComprehensionⅠ、Ⅱ</t>
    <phoneticPr fontId="1" type="noConversion"/>
  </si>
  <si>
    <t>進階日語聽力Ⅰ、Ⅱ
Intermediate Japanese Listening ComprehensionⅠ、Ⅱ</t>
    <phoneticPr fontId="1" type="noConversion"/>
  </si>
  <si>
    <t>基礎日語聽力Ⅰ、Ⅱ
Basic Japanese Listening ComprehensionⅠ、Ⅱ</t>
    <phoneticPr fontId="1" type="noConversion"/>
  </si>
  <si>
    <t>多媒體網頁設計
Multimedia Webpage Design</t>
    <phoneticPr fontId="1" type="noConversion"/>
  </si>
  <si>
    <t>台日景點日語導覽
Tour Guiding Japanese for Taiwanese and Japanese Attractions</t>
    <phoneticPr fontId="1" type="noConversion"/>
  </si>
  <si>
    <t>日語簡介台日美食
Introducing Taiwanese and Japanese Gourmet Food in Japanese</t>
    <phoneticPr fontId="1" type="noConversion"/>
  </si>
  <si>
    <t>電子商務與網路行銷
e-commerce Business and Internet Marketing</t>
    <phoneticPr fontId="1" type="noConversion"/>
  </si>
  <si>
    <t>中日文書處理
Chinese-Japanese Word Processing</t>
    <phoneticPr fontId="1" type="noConversion"/>
  </si>
  <si>
    <t>日本次文化概論
Introduction to Japanese Subculture</t>
    <phoneticPr fontId="1" type="noConversion"/>
  </si>
  <si>
    <t>日語語法 Ⅰ
Japanese Grammar Ⅰ</t>
    <phoneticPr fontId="1" type="noConversion"/>
  </si>
  <si>
    <t>留學與就業實用日語
Practical Japanese for Work and Study in Japan</t>
    <phoneticPr fontId="1" type="noConversion"/>
  </si>
  <si>
    <t>日語簡介台日美食
Introducing Taiwanese and Japanese Gourmet Food in Japanese</t>
    <phoneticPr fontId="1" type="noConversion"/>
  </si>
  <si>
    <t>商務應用日語學程</t>
    <phoneticPr fontId="1" type="noConversion"/>
  </si>
  <si>
    <t>商業日語簡報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</si>
  <si>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</si>
  <si>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r>
      <t>105</t>
    </r>
    <r>
      <rPr>
        <sz val="48"/>
        <rFont val="標楷體"/>
        <family val="4"/>
        <charset val="136"/>
      </rPr>
      <t>學年度大仁科技大學日間部四技應用外語系</t>
    </r>
    <r>
      <rPr>
        <sz val="48"/>
        <rFont val="標楷體"/>
        <family val="4"/>
        <charset val="136"/>
      </rPr>
      <t>課程表</t>
    </r>
    <phoneticPr fontId="1" type="noConversion"/>
  </si>
  <si>
    <r>
      <t>105</t>
    </r>
    <r>
      <rPr>
        <sz val="48"/>
        <rFont val="標楷體"/>
        <family val="4"/>
        <charset val="136"/>
      </rPr>
      <t>學年度大仁科技大學日間部四技應用外語系</t>
    </r>
    <r>
      <rPr>
        <sz val="48"/>
        <rFont val="標楷體"/>
        <family val="4"/>
        <charset val="136"/>
      </rPr>
      <t>課程表</t>
    </r>
    <phoneticPr fontId="1" type="noConversion"/>
  </si>
  <si>
    <t>商業日語簡報</t>
    <phoneticPr fontId="1" type="noConversion"/>
  </si>
  <si>
    <t>中日筆譯與口譯</t>
    <phoneticPr fontId="1" type="noConversion"/>
  </si>
  <si>
    <t>商業日文閱讀</t>
    <phoneticPr fontId="1" type="noConversion"/>
  </si>
  <si>
    <t>職場禮儀應用</t>
    <phoneticPr fontId="1" type="noConversion"/>
  </si>
  <si>
    <t>日語綜合演習Ⅰ</t>
    <phoneticPr fontId="1" type="noConversion"/>
  </si>
  <si>
    <t>日語語法Ⅳ</t>
    <phoneticPr fontId="1" type="noConversion"/>
  </si>
  <si>
    <t>商用日語會話</t>
    <phoneticPr fontId="1" type="noConversion"/>
  </si>
  <si>
    <t>日語綜合演習Ⅱ</t>
    <phoneticPr fontId="1" type="noConversion"/>
  </si>
  <si>
    <t>台日景點日語導覽</t>
    <phoneticPr fontId="1" type="noConversion"/>
  </si>
  <si>
    <t>商用日文書信</t>
    <phoneticPr fontId="1" type="noConversion"/>
  </si>
  <si>
    <t>日本企業與管理</t>
    <phoneticPr fontId="1" type="noConversion"/>
  </si>
  <si>
    <t>日本企業與管理</t>
    <phoneticPr fontId="1" type="noConversion"/>
  </si>
  <si>
    <t>日本企業與管理</t>
    <phoneticPr fontId="1" type="noConversion"/>
  </si>
  <si>
    <t>商用日文書信</t>
    <phoneticPr fontId="1" type="noConversion"/>
  </si>
  <si>
    <t>中日筆譯與口譯
Chinese/Japanese Translation and Interpretation</t>
    <phoneticPr fontId="1" type="noConversion"/>
  </si>
  <si>
    <t>商業日語簡報
Business Japanese Presentation</t>
    <phoneticPr fontId="1" type="noConversion"/>
  </si>
  <si>
    <t>商業日文閱讀
Business Japanese Reading</t>
    <phoneticPr fontId="1" type="noConversion"/>
  </si>
  <si>
    <t>日語綜合演習Ⅰ
Japanese Proficiency Test Ⅰ</t>
    <phoneticPr fontId="1" type="noConversion"/>
  </si>
  <si>
    <t>日語綜合演習Ⅱ
Japanese Proficiency Test Ⅱ</t>
    <phoneticPr fontId="1" type="noConversion"/>
  </si>
  <si>
    <t>日本企業與管理
Japanese Business and Management</t>
    <phoneticPr fontId="1" type="noConversion"/>
  </si>
  <si>
    <t>商用日文書信
Business Japanese Correspondence</t>
    <phoneticPr fontId="1" type="noConversion"/>
  </si>
  <si>
    <t>商業日語簡報
Business Japanese Presentation</t>
    <phoneticPr fontId="1" type="noConversion"/>
  </si>
  <si>
    <t>商業日文閱讀
Business Japanese Reading</t>
    <phoneticPr fontId="1" type="noConversion"/>
  </si>
  <si>
    <t>商用日文書信
Business Japanese Correspondence</t>
    <phoneticPr fontId="1" type="noConversion"/>
  </si>
  <si>
    <t>日本企業與管理
Japanese Business and Management</t>
    <phoneticPr fontId="1" type="noConversion"/>
  </si>
  <si>
    <t>商用日文書信
Business Japanese Correspondence</t>
    <phoneticPr fontId="1" type="noConversion"/>
  </si>
  <si>
    <t>中日筆譯與口譯</t>
    <phoneticPr fontId="1" type="noConversion"/>
  </si>
  <si>
    <t>(1)商業日語簡報</t>
    <phoneticPr fontId="1" type="noConversion"/>
  </si>
  <si>
    <t>(1)商業日文閱讀</t>
    <phoneticPr fontId="1" type="noConversion"/>
  </si>
  <si>
    <t>日語綜合演習Ⅰ</t>
    <phoneticPr fontId="1" type="noConversion"/>
  </si>
  <si>
    <t>日語綜合演習Ⅱ</t>
    <phoneticPr fontId="1" type="noConversion"/>
  </si>
  <si>
    <t>(1)(2)商用日文書信</t>
    <phoneticPr fontId="1" type="noConversion"/>
  </si>
  <si>
    <t>(1)(2)日本企業與管理</t>
    <phoneticPr fontId="1" type="noConversion"/>
  </si>
  <si>
    <t>服務業日語</t>
    <phoneticPr fontId="1" type="noConversion"/>
  </si>
  <si>
    <t>日語創意文案寫作</t>
    <phoneticPr fontId="1" type="noConversion"/>
  </si>
  <si>
    <t>服務業日語</t>
    <phoneticPr fontId="1" type="noConversion"/>
  </si>
  <si>
    <t>日語創意文案寫作</t>
    <phoneticPr fontId="1" type="noConversion"/>
  </si>
  <si>
    <t>商用日文書信</t>
    <phoneticPr fontId="1" type="noConversion"/>
  </si>
  <si>
    <t>商用日文書信</t>
    <phoneticPr fontId="1" type="noConversion"/>
  </si>
  <si>
    <t>日語Ⅴ</t>
    <phoneticPr fontId="1" type="noConversion"/>
  </si>
  <si>
    <t>日語Ⅴ
Japanese Ⅴ</t>
    <phoneticPr fontId="1" type="noConversion"/>
  </si>
  <si>
    <t xml:space="preserve">日語專業實習
Japanese Practical Training </t>
    <phoneticPr fontId="1" type="noConversion"/>
  </si>
  <si>
    <t>服務業日語
Services Japanese</t>
    <phoneticPr fontId="1" type="noConversion"/>
  </si>
  <si>
    <t>日語創意文案寫作
Japanese Creative Copywriting</t>
    <phoneticPr fontId="1" type="noConversion"/>
  </si>
  <si>
    <t>105.02.26系課程委員會會議通過
105.03.02院課程委員會會議通過
105.03.17校課程委員會會議通過
106.04.28系課程委員會會議通過
106.05.17院課程委員會會議通過
106.05.18校課程委員會會議通過
106.05.19系課程委員會會議通過
106.05.25校課程委員會會議通過</t>
    <phoneticPr fontId="1" type="noConversion"/>
  </si>
  <si>
    <t xml:space="preserve">1.總學分說明：最低畢業學分為128學分，包括:通識必修課程24學分【含:中文閱讀與書寫Ⅰ及Ⅱ，英文Ⅰ及Ⅱ，通用職場英文Ⅰ及Ⅱ，資訊科技與應用，體育Ⅰ、Ⅱ、Ⅲ及Ⅳ，服務學習教育，勞動教育，邏輯思維與創意應用，幸福學，公民與社會及歷史與文化】，通識選修課程8學分，4個領域每個領域至少修2學分【人文暨社會學院通識選修領域，含:藝術人文領域、自然科學領域、休閒健康領域及智慧生活領域】，院訂必修8學分，院訂選修2學分，專業必修68學分，專業選修至少18學分 (含承認外系課程12學分，不含通識課程)。
2.全民國防教育軍事訓練一、二、三年級(Ⅰ、Ⅱ、Ⅲ、Ⅳ及Ⅴ)為選修，各為0學分/2小時，共計0學分/10小時；體育一年級(Ⅰ及Ⅱ) 為必修，各為1學分/2小時，共計2學分/4小時；體育二年級(Ⅲ及Ⅳ)為必修，各為0學分/2小時，共計0學分/4小時；勞動教育一年級為必修0學分/2小時；服務學習教育二年級為必修0學分/2小時；英文能力分級教學，分成A、B、C三級。
3.學程說明：學程共有商務應用日語及台日交流人才二個學程：
(1)商務應用日語學程：修畢學程選修16學分以上，給予學程修課證明，其中"日語溝通技巧"為學程必選課程。
(2)台日交流人才學程：修畢學程選修16學分以上，給予學程修課證明，其中"日語溝通技巧"為學程必選課程。
4.實習說明：實習5學分，共計400小時(含校外實習5學分，校內實習0學分)。【相關實習方式請參閱實習手冊】。
5.實務專題學分：實務專題Ⅰ、Ⅱ為必修，各為2學分/2小時，共計4學分/4小時。
6.修習學程及跨領域學分學程等之學分均可被承認為畢業學分：
(1)本系之專業學程學分
(2)本系開設之專業選修學分
(3)外系開設之專業選修學程（至少16學分）
(4)取得跨領域學分學程證明書之學分（至少16學分）
(5)未取得第(3)或(4)學分者，其他外系開設之課程最多承認12學分。                                                                                                                                                                            
7.各年級學分說明：一至三年級每學期至少修16學分，最多修25學分；四年級每學期至少修9學分，最多修25學分。
8.畢業門檻與配套措施說明：(1)中文能力須通過本校中文能力檢測，未通過者需繳交書目閱讀心得，經中文能力檢測小組委員審查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證照不得同時抵用資訊能力證照,反之亦同；(5)專業能力必須通過日本國際交流基金會主辦之日本語能力測驗N2級，否則必須加修專業選修(聽、說、讀、寫)課程共4學分且成績及格才能畢業。若通過導遊證照者則可免加修專業選修(聽、說、讀、寫)課程共4學分；(6)專業能力配套措施請參考本系學生畢業門檻規畫表。
</t>
    <phoneticPr fontId="1" type="noConversion"/>
  </si>
  <si>
    <r>
      <t>105</t>
    </r>
    <r>
      <rPr>
        <sz val="48"/>
        <rFont val="標楷體"/>
        <family val="4"/>
        <charset val="136"/>
      </rPr>
      <t>學年度大仁科技大學日間部四技應用外語系課程表</t>
    </r>
    <r>
      <rPr>
        <sz val="48"/>
        <rFont val="Times New Roman"/>
        <family val="1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</si>
</sst>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26"/>
      <name val="Times New Roman"/>
      <family val="1"/>
    </font>
    <font>
      <sz val="22"/>
      <name val="標楷體"/>
      <family val="4"/>
      <charset val="136"/>
    </font>
    <font>
      <sz val="22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28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24"/>
      <name val="標楷體"/>
      <family val="4"/>
      <charset val="136"/>
    </font>
    <font>
      <sz val="48"/>
      <name val="Times New Roman"/>
      <family val="1"/>
    </font>
    <font>
      <sz val="48"/>
      <name val="標楷體"/>
      <family val="4"/>
      <charset val="136"/>
    </font>
    <font>
      <sz val="22"/>
      <color rgb="FFC00000"/>
      <name val="標楷體"/>
      <family val="4"/>
      <charset val="136"/>
    </font>
    <font>
      <b/>
      <sz val="22"/>
      <color rgb="FFC00000"/>
      <name val="標楷體"/>
      <family val="4"/>
      <charset val="136"/>
    </font>
    <font>
      <b/>
      <sz val="22"/>
      <color rgb="FFC00000"/>
      <name val="Times New Roman"/>
      <family val="1"/>
    </font>
    <font>
      <sz val="24"/>
      <color rgb="FF7030A0"/>
      <name val="標楷體"/>
      <family val="4"/>
      <charset val="136"/>
    </font>
    <font>
      <sz val="22"/>
      <color rgb="FF7030A0"/>
      <name val="標楷體"/>
      <family val="4"/>
      <charset val="136"/>
    </font>
    <font>
      <sz val="22"/>
      <color rgb="FF7030A0"/>
      <name val="Times New Roman"/>
      <family val="1"/>
    </font>
    <font>
      <strike/>
      <sz val="22"/>
      <color rgb="FF7030A0"/>
      <name val="標楷體"/>
      <family val="4"/>
      <charset val="136"/>
    </font>
    <font>
      <strike/>
      <sz val="22"/>
      <color rgb="FF7030A0"/>
      <name val="Times New Roman"/>
      <family val="1"/>
    </font>
    <font>
      <b/>
      <sz val="22"/>
      <color rgb="FF7030A0"/>
      <name val="Times New Roman"/>
      <family val="1"/>
    </font>
    <font>
      <b/>
      <sz val="22"/>
      <color rgb="FF7030A0"/>
      <name val="標楷體"/>
      <family val="4"/>
      <charset val="136"/>
    </font>
    <font>
      <sz val="18"/>
      <name val="標楷體"/>
      <family val="4"/>
      <charset val="136"/>
    </font>
    <font>
      <sz val="22"/>
      <color indexed="8"/>
      <name val="標楷體"/>
      <family val="4"/>
      <charset val="136"/>
    </font>
    <font>
      <b/>
      <strike/>
      <sz val="22"/>
      <color rgb="FF7030A0"/>
      <name val="標楷體"/>
      <family val="4"/>
      <charset val="136"/>
    </font>
    <font>
      <sz val="26"/>
      <name val="標楷體"/>
      <family val="4"/>
      <charset val="136"/>
    </font>
    <font>
      <b/>
      <sz val="16"/>
      <color rgb="FFC00000"/>
      <name val="標楷體"/>
      <family val="4"/>
      <charset val="136"/>
    </font>
    <font>
      <sz val="16"/>
      <color rgb="FFC00000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strike/>
      <sz val="22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ck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ck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ck">
        <color rgb="FF7030A0"/>
      </right>
      <top style="thin">
        <color rgb="FF7030A0"/>
      </top>
      <bottom style="thin">
        <color rgb="FF7030A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indexed="64"/>
      </right>
      <top/>
      <bottom/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distributed" vertical="center" textRotation="255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 textRotation="255"/>
    </xf>
    <xf numFmtId="0" fontId="20" fillId="3" borderId="20" xfId="0" applyFont="1" applyFill="1" applyBorder="1" applyAlignment="1">
      <alignment horizontal="left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vertical="center"/>
    </xf>
    <xf numFmtId="0" fontId="22" fillId="3" borderId="20" xfId="0" applyFont="1" applyFill="1" applyBorder="1" applyAlignment="1">
      <alignment horizontal="left" vertical="center"/>
    </xf>
    <xf numFmtId="0" fontId="23" fillId="3" borderId="20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 textRotation="255"/>
    </xf>
    <xf numFmtId="0" fontId="19" fillId="0" borderId="25" xfId="0" applyFont="1" applyFill="1" applyBorder="1" applyAlignment="1">
      <alignment horizontal="center" vertical="center" textRotation="255"/>
    </xf>
    <xf numFmtId="0" fontId="25" fillId="0" borderId="26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horizontal="left" vertical="center"/>
    </xf>
    <xf numFmtId="0" fontId="23" fillId="4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left" vertical="center"/>
    </xf>
    <xf numFmtId="0" fontId="23" fillId="4" borderId="21" xfId="0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 textRotation="255"/>
    </xf>
    <xf numFmtId="0" fontId="25" fillId="6" borderId="23" xfId="0" applyFont="1" applyFill="1" applyBorder="1" applyAlignment="1">
      <alignment horizontal="center" vertical="center"/>
    </xf>
    <xf numFmtId="0" fontId="21" fillId="6" borderId="2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6" fillId="7" borderId="2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9" xfId="0" applyFont="1" applyBorder="1" applyAlignment="1">
      <alignment vertical="center" wrapText="1"/>
    </xf>
    <xf numFmtId="0" fontId="28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1" fillId="6" borderId="30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textRotation="255"/>
    </xf>
    <xf numFmtId="0" fontId="26" fillId="0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12" xfId="0" applyFont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9" fillId="5" borderId="19" xfId="0" applyFont="1" applyFill="1" applyBorder="1" applyAlignment="1">
      <alignment horizontal="center" vertical="center" textRotation="255"/>
    </xf>
    <xf numFmtId="0" fontId="21" fillId="4" borderId="21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textRotation="255"/>
    </xf>
    <xf numFmtId="0" fontId="30" fillId="0" borderId="4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left" vertical="center"/>
    </xf>
    <xf numFmtId="0" fontId="32" fillId="0" borderId="1" xfId="0" applyFont="1" applyBorder="1" applyAlignment="1">
      <alignment vertical="center" wrapText="1"/>
    </xf>
    <xf numFmtId="0" fontId="7" fillId="8" borderId="1" xfId="0" applyFont="1" applyFill="1" applyBorder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33" fillId="0" borderId="27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4" borderId="2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19" fillId="6" borderId="28" xfId="0" applyFont="1" applyFill="1" applyBorder="1" applyAlignment="1">
      <alignment horizontal="center" vertical="center"/>
    </xf>
    <xf numFmtId="0" fontId="19" fillId="6" borderId="25" xfId="0" applyFont="1" applyFill="1" applyBorder="1" applyAlignment="1">
      <alignment horizontal="center" vertical="center"/>
    </xf>
    <xf numFmtId="0" fontId="19" fillId="6" borderId="26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textRotation="255"/>
    </xf>
    <xf numFmtId="0" fontId="6" fillId="0" borderId="10" xfId="0" applyNumberFormat="1" applyFont="1" applyFill="1" applyBorder="1" applyAlignment="1">
      <alignment horizontal="center" vertical="center" textRotation="255"/>
    </xf>
    <xf numFmtId="0" fontId="6" fillId="0" borderId="5" xfId="0" applyNumberFormat="1" applyFont="1" applyFill="1" applyBorder="1" applyAlignment="1">
      <alignment horizontal="center" vertical="center" textRotation="255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19" fillId="6" borderId="19" xfId="0" applyFont="1" applyFill="1" applyBorder="1" applyAlignment="1">
      <alignment horizontal="center" vertical="center" textRotation="255"/>
    </xf>
    <xf numFmtId="0" fontId="15" fillId="0" borderId="11" xfId="0" applyFont="1" applyFill="1" applyBorder="1" applyAlignment="1">
      <alignment horizontal="center" vertical="center" textRotation="255" shrinkToFit="1"/>
    </xf>
    <xf numFmtId="0" fontId="15" fillId="0" borderId="9" xfId="0" applyFont="1" applyFill="1" applyBorder="1" applyAlignment="1">
      <alignment horizontal="center" vertical="center" textRotation="255" shrinkToFit="1"/>
    </xf>
    <xf numFmtId="0" fontId="15" fillId="0" borderId="13" xfId="0" applyFont="1" applyFill="1" applyBorder="1" applyAlignment="1">
      <alignment horizontal="center" vertical="center" textRotation="255" shrinkToFit="1"/>
    </xf>
    <xf numFmtId="0" fontId="13" fillId="0" borderId="11" xfId="0" applyFont="1" applyFill="1" applyBorder="1" applyAlignment="1">
      <alignment horizontal="center" vertical="center" textRotation="255" shrinkToFit="1"/>
    </xf>
    <xf numFmtId="0" fontId="13" fillId="0" borderId="9" xfId="0" applyFont="1" applyFill="1" applyBorder="1" applyAlignment="1">
      <alignment horizontal="center" vertical="center" textRotation="255" shrinkToFit="1"/>
    </xf>
    <xf numFmtId="0" fontId="13" fillId="0" borderId="13" xfId="0" applyFont="1" applyFill="1" applyBorder="1" applyAlignment="1">
      <alignment horizontal="center" vertical="center" textRotation="255" shrinkToFit="1"/>
    </xf>
    <xf numFmtId="0" fontId="13" fillId="0" borderId="11" xfId="0" applyFont="1" applyFill="1" applyBorder="1" applyAlignment="1">
      <alignment horizontal="center" vertical="center" textRotation="255"/>
    </xf>
    <xf numFmtId="0" fontId="13" fillId="0" borderId="9" xfId="0" applyFont="1" applyFill="1" applyBorder="1" applyAlignment="1">
      <alignment horizontal="center" vertical="center" textRotation="255"/>
    </xf>
    <xf numFmtId="0" fontId="17" fillId="0" borderId="14" xfId="0" applyFont="1" applyFill="1" applyBorder="1" applyAlignment="1">
      <alignment horizontal="distributed" vertical="center" textRotation="255"/>
    </xf>
    <xf numFmtId="0" fontId="17" fillId="0" borderId="10" xfId="0" applyFont="1" applyFill="1" applyBorder="1" applyAlignment="1">
      <alignment horizontal="distributed" vertical="center" textRotation="255"/>
    </xf>
    <xf numFmtId="0" fontId="17" fillId="0" borderId="15" xfId="0" applyFont="1" applyFill="1" applyBorder="1" applyAlignment="1">
      <alignment horizontal="distributed" vertical="center" textRotation="255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0" fillId="0" borderId="1" xfId="0" applyFont="1" applyBorder="1" applyAlignment="1"/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6"/>
  <sheetViews>
    <sheetView view="pageBreakPreview" zoomScale="60" zoomScaleNormal="40" workbookViewId="0">
      <selection activeCell="B62" sqref="B62:AC66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8" width="6.625" style="2" customWidth="1"/>
    <col min="29" max="29" width="9.5" style="2" customWidth="1"/>
    <col min="30" max="30" width="10.625" style="8" customWidth="1"/>
    <col min="31" max="16384" width="9" style="1"/>
  </cols>
  <sheetData>
    <row r="1" spans="1:30" ht="75" customHeight="1" x14ac:dyDescent="0.3">
      <c r="B1" s="158" t="s">
        <v>184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</row>
    <row r="2" spans="1:30" ht="246" customHeight="1" x14ac:dyDescent="0.3">
      <c r="B2" s="162" t="s">
        <v>229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</row>
    <row r="3" spans="1:30" s="3" customFormat="1" ht="45" customHeight="1" x14ac:dyDescent="0.25">
      <c r="A3" s="159" t="s">
        <v>8</v>
      </c>
      <c r="B3" s="156" t="s">
        <v>3</v>
      </c>
      <c r="C3" s="156"/>
      <c r="D3" s="156"/>
      <c r="E3" s="156"/>
      <c r="F3" s="156"/>
      <c r="G3" s="156"/>
      <c r="H3" s="156"/>
      <c r="I3" s="156" t="s">
        <v>4</v>
      </c>
      <c r="J3" s="156"/>
      <c r="K3" s="156"/>
      <c r="L3" s="156"/>
      <c r="M3" s="156"/>
      <c r="N3" s="156"/>
      <c r="O3" s="156"/>
      <c r="P3" s="156" t="s">
        <v>5</v>
      </c>
      <c r="Q3" s="156"/>
      <c r="R3" s="156"/>
      <c r="S3" s="156"/>
      <c r="T3" s="156"/>
      <c r="U3" s="156"/>
      <c r="V3" s="156"/>
      <c r="W3" s="156" t="s">
        <v>6</v>
      </c>
      <c r="X3" s="156"/>
      <c r="Y3" s="156"/>
      <c r="Z3" s="156"/>
      <c r="AA3" s="156"/>
      <c r="AB3" s="156"/>
      <c r="AC3" s="156"/>
      <c r="AD3" s="9"/>
    </row>
    <row r="4" spans="1:30" s="3" customFormat="1" ht="45.75" customHeight="1" x14ac:dyDescent="0.25">
      <c r="A4" s="160"/>
      <c r="B4" s="156" t="s">
        <v>7</v>
      </c>
      <c r="C4" s="156" t="s">
        <v>0</v>
      </c>
      <c r="D4" s="156"/>
      <c r="E4" s="156"/>
      <c r="F4" s="156" t="s">
        <v>1</v>
      </c>
      <c r="G4" s="156"/>
      <c r="H4" s="156"/>
      <c r="I4" s="156" t="s">
        <v>7</v>
      </c>
      <c r="J4" s="156" t="s">
        <v>0</v>
      </c>
      <c r="K4" s="156"/>
      <c r="L4" s="156"/>
      <c r="M4" s="156" t="s">
        <v>1</v>
      </c>
      <c r="N4" s="156"/>
      <c r="O4" s="156"/>
      <c r="P4" s="156" t="s">
        <v>7</v>
      </c>
      <c r="Q4" s="156" t="s">
        <v>0</v>
      </c>
      <c r="R4" s="156"/>
      <c r="S4" s="156"/>
      <c r="T4" s="156" t="s">
        <v>1</v>
      </c>
      <c r="U4" s="156"/>
      <c r="V4" s="156"/>
      <c r="W4" s="156" t="s">
        <v>7</v>
      </c>
      <c r="X4" s="156" t="s">
        <v>0</v>
      </c>
      <c r="Y4" s="156"/>
      <c r="Z4" s="156"/>
      <c r="AA4" s="156" t="s">
        <v>1</v>
      </c>
      <c r="AB4" s="156"/>
      <c r="AC4" s="156"/>
      <c r="AD4" s="9"/>
    </row>
    <row r="5" spans="1:30" s="3" customFormat="1" ht="200.25" customHeight="1" thickBot="1" x14ac:dyDescent="0.3">
      <c r="A5" s="161"/>
      <c r="B5" s="157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57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57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57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29.25" customHeight="1" x14ac:dyDescent="0.25">
      <c r="A6" s="145" t="s">
        <v>13</v>
      </c>
      <c r="B6" s="62" t="s">
        <v>23</v>
      </c>
      <c r="C6" s="66">
        <v>2</v>
      </c>
      <c r="D6" s="66">
        <v>2</v>
      </c>
      <c r="E6" s="66">
        <v>0</v>
      </c>
      <c r="F6" s="66">
        <v>2</v>
      </c>
      <c r="G6" s="66">
        <v>2</v>
      </c>
      <c r="H6" s="67">
        <v>0</v>
      </c>
      <c r="I6" s="62" t="s">
        <v>21</v>
      </c>
      <c r="J6" s="66"/>
      <c r="K6" s="66"/>
      <c r="L6" s="66"/>
      <c r="M6" s="66">
        <v>2</v>
      </c>
      <c r="N6" s="66">
        <v>2</v>
      </c>
      <c r="O6" s="66">
        <v>0</v>
      </c>
      <c r="P6" s="62"/>
      <c r="Q6" s="66"/>
      <c r="R6" s="66"/>
      <c r="S6" s="66"/>
      <c r="T6" s="66"/>
      <c r="U6" s="66"/>
      <c r="V6" s="66"/>
      <c r="W6" s="18"/>
      <c r="X6" s="67"/>
      <c r="Y6" s="67"/>
      <c r="Z6" s="67"/>
      <c r="AA6" s="67"/>
      <c r="AB6" s="67"/>
      <c r="AC6" s="67"/>
      <c r="AD6" s="9"/>
    </row>
    <row r="7" spans="1:30" s="3" customFormat="1" ht="29.25" customHeight="1" x14ac:dyDescent="0.25">
      <c r="A7" s="146"/>
      <c r="B7" s="52" t="s">
        <v>20</v>
      </c>
      <c r="C7" s="50">
        <v>2</v>
      </c>
      <c r="D7" s="50">
        <v>2</v>
      </c>
      <c r="E7" s="50">
        <v>0</v>
      </c>
      <c r="F7" s="50">
        <v>2</v>
      </c>
      <c r="G7" s="50">
        <v>2</v>
      </c>
      <c r="H7" s="51">
        <v>0</v>
      </c>
      <c r="I7" s="52" t="s">
        <v>22</v>
      </c>
      <c r="J7" s="50">
        <v>2</v>
      </c>
      <c r="K7" s="50">
        <v>2</v>
      </c>
      <c r="L7" s="50">
        <v>0</v>
      </c>
      <c r="M7" s="50"/>
      <c r="N7" s="50"/>
      <c r="O7" s="50"/>
      <c r="P7" s="52"/>
      <c r="Q7" s="50"/>
      <c r="R7" s="50"/>
      <c r="S7" s="50"/>
      <c r="T7" s="50"/>
      <c r="U7" s="50"/>
      <c r="V7" s="50"/>
      <c r="W7" s="17"/>
      <c r="X7" s="68"/>
      <c r="Y7" s="68"/>
      <c r="Z7" s="68"/>
      <c r="AA7" s="68"/>
      <c r="AB7" s="68"/>
      <c r="AC7" s="68"/>
      <c r="AD7" s="9"/>
    </row>
    <row r="8" spans="1:30" s="3" customFormat="1" ht="29.25" customHeight="1" x14ac:dyDescent="0.25">
      <c r="A8" s="146"/>
      <c r="B8" s="52" t="s">
        <v>24</v>
      </c>
      <c r="C8" s="50"/>
      <c r="D8" s="50"/>
      <c r="E8" s="50"/>
      <c r="F8" s="50">
        <v>2</v>
      </c>
      <c r="G8" s="50">
        <v>2</v>
      </c>
      <c r="H8" s="51">
        <v>0</v>
      </c>
      <c r="I8" s="52" t="s">
        <v>27</v>
      </c>
      <c r="J8" s="50">
        <v>0</v>
      </c>
      <c r="K8" s="50">
        <v>2</v>
      </c>
      <c r="L8" s="50">
        <v>0</v>
      </c>
      <c r="M8" s="50">
        <v>0</v>
      </c>
      <c r="N8" s="50">
        <v>2</v>
      </c>
      <c r="O8" s="50">
        <v>0</v>
      </c>
      <c r="P8" s="52"/>
      <c r="Q8" s="50"/>
      <c r="R8" s="50"/>
      <c r="S8" s="50"/>
      <c r="T8" s="50"/>
      <c r="U8" s="50"/>
      <c r="V8" s="50"/>
      <c r="W8" s="17"/>
      <c r="X8" s="68"/>
      <c r="Y8" s="68"/>
      <c r="Z8" s="68"/>
      <c r="AA8" s="68"/>
      <c r="AB8" s="68"/>
      <c r="AC8" s="68"/>
      <c r="AD8" s="9"/>
    </row>
    <row r="9" spans="1:30" s="3" customFormat="1" ht="29.25" customHeight="1" x14ac:dyDescent="0.25">
      <c r="A9" s="146"/>
      <c r="B9" s="52" t="s">
        <v>39</v>
      </c>
      <c r="C9" s="50">
        <v>2</v>
      </c>
      <c r="D9" s="50">
        <v>2</v>
      </c>
      <c r="E9" s="50">
        <v>0</v>
      </c>
      <c r="F9" s="50"/>
      <c r="G9" s="50"/>
      <c r="H9" s="51"/>
      <c r="I9" s="77" t="s">
        <v>25</v>
      </c>
      <c r="J9" s="51">
        <v>2</v>
      </c>
      <c r="K9" s="51">
        <v>2</v>
      </c>
      <c r="L9" s="51">
        <v>0</v>
      </c>
      <c r="M9" s="51">
        <v>2</v>
      </c>
      <c r="N9" s="51">
        <v>2</v>
      </c>
      <c r="O9" s="50">
        <v>0</v>
      </c>
      <c r="P9" s="52"/>
      <c r="Q9" s="50"/>
      <c r="R9" s="50"/>
      <c r="S9" s="50"/>
      <c r="T9" s="50"/>
      <c r="U9" s="50"/>
      <c r="V9" s="50"/>
      <c r="W9" s="17"/>
      <c r="X9" s="68"/>
      <c r="Y9" s="68"/>
      <c r="Z9" s="68"/>
      <c r="AA9" s="68"/>
      <c r="AB9" s="68"/>
      <c r="AC9" s="68"/>
      <c r="AD9" s="9"/>
    </row>
    <row r="10" spans="1:30" s="3" customFormat="1" ht="29.25" customHeight="1" x14ac:dyDescent="0.25">
      <c r="A10" s="146"/>
      <c r="B10" s="52" t="s">
        <v>26</v>
      </c>
      <c r="C10" s="50"/>
      <c r="D10" s="50"/>
      <c r="E10" s="50"/>
      <c r="F10" s="50">
        <v>2</v>
      </c>
      <c r="G10" s="50">
        <v>2</v>
      </c>
      <c r="H10" s="50">
        <v>0</v>
      </c>
      <c r="I10" s="78" t="s">
        <v>28</v>
      </c>
      <c r="J10" s="53">
        <v>0</v>
      </c>
      <c r="K10" s="53">
        <v>2</v>
      </c>
      <c r="L10" s="50">
        <v>0</v>
      </c>
      <c r="M10" s="53"/>
      <c r="N10" s="53"/>
      <c r="O10" s="50"/>
      <c r="P10" s="52"/>
      <c r="Q10" s="50"/>
      <c r="R10" s="50"/>
      <c r="S10" s="50"/>
      <c r="T10" s="50"/>
      <c r="U10" s="50"/>
      <c r="V10" s="50"/>
      <c r="W10" s="15"/>
      <c r="X10" s="51"/>
      <c r="Y10" s="51"/>
      <c r="Z10" s="51"/>
      <c r="AA10" s="51"/>
      <c r="AB10" s="51"/>
      <c r="AC10" s="51"/>
      <c r="AD10" s="9"/>
    </row>
    <row r="11" spans="1:30" s="3" customFormat="1" ht="29.25" customHeight="1" x14ac:dyDescent="0.25">
      <c r="A11" s="146"/>
      <c r="B11" s="52" t="s">
        <v>50</v>
      </c>
      <c r="C11" s="50">
        <v>0</v>
      </c>
      <c r="D11" s="50">
        <v>2</v>
      </c>
      <c r="E11" s="50">
        <v>0</v>
      </c>
      <c r="F11" s="50"/>
      <c r="G11" s="50"/>
      <c r="H11" s="51"/>
      <c r="I11" s="52"/>
      <c r="J11" s="50"/>
      <c r="K11" s="50"/>
      <c r="L11" s="50"/>
      <c r="M11" s="50"/>
      <c r="N11" s="50"/>
      <c r="O11" s="50"/>
      <c r="P11" s="52"/>
      <c r="Q11" s="50"/>
      <c r="R11" s="50"/>
      <c r="S11" s="50"/>
      <c r="T11" s="50"/>
      <c r="U11" s="50"/>
      <c r="V11" s="50"/>
      <c r="W11" s="51"/>
      <c r="X11" s="51"/>
      <c r="Y11" s="51"/>
      <c r="Z11" s="51"/>
      <c r="AA11" s="51"/>
      <c r="AB11" s="51"/>
      <c r="AC11" s="51"/>
      <c r="AD11" s="9"/>
    </row>
    <row r="12" spans="1:30" s="3" customFormat="1" ht="29.25" customHeight="1" x14ac:dyDescent="0.25">
      <c r="A12" s="146"/>
      <c r="B12" s="52" t="s">
        <v>29</v>
      </c>
      <c r="C12" s="50">
        <v>1</v>
      </c>
      <c r="D12" s="50">
        <v>2</v>
      </c>
      <c r="E12" s="50">
        <v>0</v>
      </c>
      <c r="F12" s="50">
        <v>1</v>
      </c>
      <c r="G12" s="50">
        <v>2</v>
      </c>
      <c r="H12" s="51">
        <v>0</v>
      </c>
      <c r="I12" s="52"/>
      <c r="J12" s="50"/>
      <c r="K12" s="50"/>
      <c r="L12" s="50"/>
      <c r="M12" s="50"/>
      <c r="N12" s="50"/>
      <c r="O12" s="50"/>
      <c r="P12" s="51"/>
      <c r="Q12" s="50"/>
      <c r="R12" s="50"/>
      <c r="S12" s="50"/>
      <c r="T12" s="50"/>
      <c r="U12" s="50"/>
      <c r="V12" s="50"/>
      <c r="W12" s="51"/>
      <c r="X12" s="51"/>
      <c r="Y12" s="51"/>
      <c r="Z12" s="51"/>
      <c r="AA12" s="51"/>
      <c r="AB12" s="51"/>
      <c r="AC12" s="51"/>
      <c r="AD12" s="9"/>
    </row>
    <row r="13" spans="1:30" s="3" customFormat="1" ht="29.25" customHeight="1" thickBot="1" x14ac:dyDescent="0.3">
      <c r="A13" s="147"/>
      <c r="B13" s="19" t="s">
        <v>12</v>
      </c>
      <c r="C13" s="69">
        <f t="shared" ref="C13:H13" si="0">SUM(C6:C12)</f>
        <v>7</v>
      </c>
      <c r="D13" s="69">
        <f t="shared" si="0"/>
        <v>10</v>
      </c>
      <c r="E13" s="69">
        <f t="shared" si="0"/>
        <v>0</v>
      </c>
      <c r="F13" s="69">
        <f t="shared" si="0"/>
        <v>9</v>
      </c>
      <c r="G13" s="69">
        <f t="shared" si="0"/>
        <v>10</v>
      </c>
      <c r="H13" s="69">
        <f t="shared" si="0"/>
        <v>0</v>
      </c>
      <c r="I13" s="19" t="s">
        <v>34</v>
      </c>
      <c r="J13" s="69">
        <f t="shared" ref="J13:O13" si="1">SUM(J6:J12)</f>
        <v>4</v>
      </c>
      <c r="K13" s="69">
        <f t="shared" si="1"/>
        <v>8</v>
      </c>
      <c r="L13" s="69">
        <f t="shared" si="1"/>
        <v>0</v>
      </c>
      <c r="M13" s="69">
        <f t="shared" si="1"/>
        <v>4</v>
      </c>
      <c r="N13" s="69">
        <f t="shared" si="1"/>
        <v>6</v>
      </c>
      <c r="O13" s="69">
        <f t="shared" si="1"/>
        <v>0</v>
      </c>
      <c r="P13" s="19" t="s">
        <v>34</v>
      </c>
      <c r="Q13" s="69">
        <f t="shared" ref="Q13:V13" si="2">SUM(Q6:Q12)</f>
        <v>0</v>
      </c>
      <c r="R13" s="69">
        <f t="shared" si="2"/>
        <v>0</v>
      </c>
      <c r="S13" s="69">
        <f t="shared" si="2"/>
        <v>0</v>
      </c>
      <c r="T13" s="69">
        <f t="shared" si="2"/>
        <v>0</v>
      </c>
      <c r="U13" s="69">
        <f t="shared" si="2"/>
        <v>0</v>
      </c>
      <c r="V13" s="69">
        <f t="shared" si="2"/>
        <v>0</v>
      </c>
      <c r="W13" s="19" t="s">
        <v>34</v>
      </c>
      <c r="X13" s="69">
        <f t="shared" ref="X13:AC13" si="3">SUM(X6:X12)</f>
        <v>0</v>
      </c>
      <c r="Y13" s="69">
        <f t="shared" si="3"/>
        <v>0</v>
      </c>
      <c r="Z13" s="69">
        <f t="shared" si="3"/>
        <v>0</v>
      </c>
      <c r="AA13" s="69">
        <f t="shared" si="3"/>
        <v>0</v>
      </c>
      <c r="AB13" s="69">
        <f t="shared" si="3"/>
        <v>0</v>
      </c>
      <c r="AC13" s="69">
        <f t="shared" si="3"/>
        <v>0</v>
      </c>
      <c r="AD13" s="72">
        <f>SUM(C13,F13,J13,M13,Q13,T13,X13,AA13)</f>
        <v>24</v>
      </c>
    </row>
    <row r="14" spans="1:30" s="3" customFormat="1" ht="29.25" customHeight="1" x14ac:dyDescent="0.25">
      <c r="A14" s="145" t="s">
        <v>14</v>
      </c>
      <c r="B14" s="102" t="s">
        <v>54</v>
      </c>
      <c r="C14" s="60">
        <v>0</v>
      </c>
      <c r="D14" s="60">
        <v>2</v>
      </c>
      <c r="E14" s="60">
        <v>0</v>
      </c>
      <c r="F14" s="60">
        <v>0</v>
      </c>
      <c r="G14" s="60">
        <v>2</v>
      </c>
      <c r="H14" s="60">
        <v>0</v>
      </c>
      <c r="I14" s="92" t="s">
        <v>53</v>
      </c>
      <c r="J14" s="63">
        <v>2</v>
      </c>
      <c r="K14" s="63">
        <v>2</v>
      </c>
      <c r="L14" s="91">
        <v>0</v>
      </c>
      <c r="M14" s="63">
        <v>2</v>
      </c>
      <c r="N14" s="63">
        <v>2</v>
      </c>
      <c r="O14" s="91">
        <v>0</v>
      </c>
      <c r="P14" s="90" t="s">
        <v>30</v>
      </c>
      <c r="Q14" s="63">
        <v>2</v>
      </c>
      <c r="R14" s="63">
        <v>2</v>
      </c>
      <c r="S14" s="91">
        <v>0</v>
      </c>
      <c r="T14" s="63">
        <v>2</v>
      </c>
      <c r="U14" s="63">
        <v>2</v>
      </c>
      <c r="V14" s="91">
        <v>0</v>
      </c>
      <c r="W14" s="20"/>
      <c r="X14" s="67"/>
      <c r="Y14" s="67"/>
      <c r="Z14" s="67"/>
      <c r="AA14" s="67"/>
      <c r="AB14" s="67"/>
      <c r="AC14" s="67"/>
      <c r="AD14" s="72"/>
    </row>
    <row r="15" spans="1:30" s="3" customFormat="1" ht="29.25" customHeight="1" x14ac:dyDescent="0.25">
      <c r="A15" s="146"/>
      <c r="B15" s="102"/>
      <c r="C15" s="60"/>
      <c r="D15" s="60"/>
      <c r="E15" s="60"/>
      <c r="F15" s="60"/>
      <c r="G15" s="60"/>
      <c r="H15" s="60"/>
      <c r="I15" s="102" t="s">
        <v>31</v>
      </c>
      <c r="J15" s="60">
        <v>0</v>
      </c>
      <c r="K15" s="60">
        <v>2</v>
      </c>
      <c r="L15" s="60">
        <v>0</v>
      </c>
      <c r="M15" s="60">
        <v>0</v>
      </c>
      <c r="N15" s="60">
        <v>2</v>
      </c>
      <c r="O15" s="60">
        <v>0</v>
      </c>
      <c r="P15" s="61" t="s">
        <v>32</v>
      </c>
      <c r="Q15" s="60">
        <v>0</v>
      </c>
      <c r="R15" s="60">
        <v>2</v>
      </c>
      <c r="S15" s="60">
        <v>0</v>
      </c>
      <c r="T15" s="50"/>
      <c r="U15" s="50"/>
      <c r="V15" s="60"/>
      <c r="W15" s="14"/>
      <c r="X15" s="68"/>
      <c r="Y15" s="68"/>
      <c r="Z15" s="68"/>
      <c r="AA15" s="68"/>
      <c r="AB15" s="68"/>
      <c r="AC15" s="68"/>
      <c r="AD15" s="72"/>
    </row>
    <row r="16" spans="1:30" s="3" customFormat="1" ht="29.25" customHeight="1" thickBot="1" x14ac:dyDescent="0.3">
      <c r="A16" s="147"/>
      <c r="B16" s="19" t="s">
        <v>12</v>
      </c>
      <c r="C16" s="69">
        <f t="shared" ref="C16:H16" si="4">SUM(C14:C15)</f>
        <v>0</v>
      </c>
      <c r="D16" s="69">
        <f t="shared" si="4"/>
        <v>2</v>
      </c>
      <c r="E16" s="69">
        <f t="shared" si="4"/>
        <v>0</v>
      </c>
      <c r="F16" s="69">
        <f t="shared" si="4"/>
        <v>0</v>
      </c>
      <c r="G16" s="69">
        <f t="shared" si="4"/>
        <v>2</v>
      </c>
      <c r="H16" s="69">
        <f t="shared" si="4"/>
        <v>0</v>
      </c>
      <c r="I16" s="19" t="s">
        <v>34</v>
      </c>
      <c r="J16" s="69">
        <f t="shared" ref="J16:O16" si="5">SUM(J14:J15)</f>
        <v>2</v>
      </c>
      <c r="K16" s="69">
        <f t="shared" si="5"/>
        <v>4</v>
      </c>
      <c r="L16" s="69">
        <f t="shared" si="5"/>
        <v>0</v>
      </c>
      <c r="M16" s="69">
        <f t="shared" si="5"/>
        <v>2</v>
      </c>
      <c r="N16" s="69">
        <f t="shared" si="5"/>
        <v>4</v>
      </c>
      <c r="O16" s="69">
        <f t="shared" si="5"/>
        <v>0</v>
      </c>
      <c r="P16" s="19" t="s">
        <v>34</v>
      </c>
      <c r="Q16" s="69">
        <f t="shared" ref="Q16:V16" si="6">SUM(Q14:Q15)</f>
        <v>2</v>
      </c>
      <c r="R16" s="69">
        <f t="shared" si="6"/>
        <v>4</v>
      </c>
      <c r="S16" s="69">
        <f t="shared" si="6"/>
        <v>0</v>
      </c>
      <c r="T16" s="69">
        <f t="shared" si="6"/>
        <v>2</v>
      </c>
      <c r="U16" s="69">
        <f t="shared" si="6"/>
        <v>2</v>
      </c>
      <c r="V16" s="69">
        <f t="shared" si="6"/>
        <v>0</v>
      </c>
      <c r="W16" s="19" t="s">
        <v>34</v>
      </c>
      <c r="X16" s="69">
        <f t="shared" ref="X16:AC16" si="7">SUM(X14:X15)</f>
        <v>0</v>
      </c>
      <c r="Y16" s="69">
        <f t="shared" si="7"/>
        <v>0</v>
      </c>
      <c r="Z16" s="69">
        <f t="shared" si="7"/>
        <v>0</v>
      </c>
      <c r="AA16" s="69">
        <f t="shared" si="7"/>
        <v>0</v>
      </c>
      <c r="AB16" s="69">
        <f t="shared" si="7"/>
        <v>0</v>
      </c>
      <c r="AC16" s="69">
        <f t="shared" si="7"/>
        <v>0</v>
      </c>
      <c r="AD16" s="72">
        <f>SUM(C16,F16,J16,M16,Q16,T16,X16,AA16)</f>
        <v>8</v>
      </c>
    </row>
    <row r="17" spans="1:30" s="3" customFormat="1" ht="29.25" customHeight="1" x14ac:dyDescent="0.25">
      <c r="A17" s="145" t="s">
        <v>16</v>
      </c>
      <c r="B17" s="57" t="s">
        <v>40</v>
      </c>
      <c r="C17" s="63"/>
      <c r="D17" s="63"/>
      <c r="E17" s="63"/>
      <c r="F17" s="63">
        <v>2</v>
      </c>
      <c r="G17" s="63">
        <v>2</v>
      </c>
      <c r="H17" s="63">
        <v>0</v>
      </c>
      <c r="I17" s="52" t="s">
        <v>41</v>
      </c>
      <c r="J17" s="56">
        <v>2</v>
      </c>
      <c r="K17" s="56">
        <v>2</v>
      </c>
      <c r="L17" s="50">
        <v>0</v>
      </c>
      <c r="M17" s="50"/>
      <c r="N17" s="50"/>
      <c r="O17" s="50"/>
      <c r="P17" s="57" t="s">
        <v>42</v>
      </c>
      <c r="Q17" s="56">
        <v>2</v>
      </c>
      <c r="R17" s="56">
        <v>2</v>
      </c>
      <c r="S17" s="50">
        <v>0</v>
      </c>
      <c r="T17" s="50"/>
      <c r="U17" s="50"/>
      <c r="V17" s="50"/>
      <c r="W17" s="47"/>
      <c r="X17" s="67"/>
      <c r="Y17" s="67"/>
      <c r="Z17" s="67"/>
      <c r="AA17" s="67"/>
      <c r="AB17" s="67"/>
      <c r="AC17" s="67"/>
      <c r="AD17" s="72"/>
    </row>
    <row r="18" spans="1:30" s="3" customFormat="1" ht="29.25" customHeight="1" x14ac:dyDescent="0.25">
      <c r="A18" s="146"/>
      <c r="B18" s="52"/>
      <c r="C18" s="50"/>
      <c r="D18" s="50"/>
      <c r="E18" s="50"/>
      <c r="F18" s="50"/>
      <c r="G18" s="50"/>
      <c r="H18" s="50"/>
      <c r="I18" s="77" t="s">
        <v>43</v>
      </c>
      <c r="J18" s="53"/>
      <c r="K18" s="53"/>
      <c r="L18" s="53"/>
      <c r="M18" s="56">
        <v>2</v>
      </c>
      <c r="N18" s="56">
        <v>2</v>
      </c>
      <c r="O18" s="53">
        <v>0</v>
      </c>
      <c r="P18" s="52"/>
      <c r="Q18" s="53"/>
      <c r="R18" s="53"/>
      <c r="S18" s="50"/>
      <c r="T18" s="56"/>
      <c r="U18" s="56"/>
      <c r="V18" s="50"/>
      <c r="W18" s="48"/>
      <c r="X18" s="51"/>
      <c r="Y18" s="51"/>
      <c r="Z18" s="51"/>
      <c r="AA18" s="51"/>
      <c r="AB18" s="51"/>
      <c r="AC18" s="51"/>
      <c r="AD18" s="72"/>
    </row>
    <row r="19" spans="1:30" s="3" customFormat="1" ht="29.25" customHeight="1" thickBot="1" x14ac:dyDescent="0.3">
      <c r="A19" s="147"/>
      <c r="B19" s="19" t="s">
        <v>12</v>
      </c>
      <c r="C19" s="69">
        <f t="shared" ref="C19:H19" si="8">SUM(C17:C18)</f>
        <v>0</v>
      </c>
      <c r="D19" s="69">
        <f t="shared" si="8"/>
        <v>0</v>
      </c>
      <c r="E19" s="69">
        <f t="shared" si="8"/>
        <v>0</v>
      </c>
      <c r="F19" s="69">
        <f t="shared" si="8"/>
        <v>2</v>
      </c>
      <c r="G19" s="69">
        <f t="shared" si="8"/>
        <v>2</v>
      </c>
      <c r="H19" s="69">
        <f t="shared" si="8"/>
        <v>0</v>
      </c>
      <c r="I19" s="19" t="s">
        <v>34</v>
      </c>
      <c r="J19" s="69">
        <f t="shared" ref="J19:O19" si="9">SUM(J17:J18)</f>
        <v>2</v>
      </c>
      <c r="K19" s="69">
        <f t="shared" si="9"/>
        <v>2</v>
      </c>
      <c r="L19" s="69">
        <f t="shared" si="9"/>
        <v>0</v>
      </c>
      <c r="M19" s="69">
        <f t="shared" si="9"/>
        <v>2</v>
      </c>
      <c r="N19" s="69">
        <f t="shared" si="9"/>
        <v>2</v>
      </c>
      <c r="O19" s="69">
        <f t="shared" si="9"/>
        <v>0</v>
      </c>
      <c r="P19" s="19" t="s">
        <v>34</v>
      </c>
      <c r="Q19" s="69">
        <f t="shared" ref="Q19:V19" si="10">SUM(Q17:Q18)</f>
        <v>2</v>
      </c>
      <c r="R19" s="69">
        <f t="shared" si="10"/>
        <v>2</v>
      </c>
      <c r="S19" s="69">
        <f t="shared" si="10"/>
        <v>0</v>
      </c>
      <c r="T19" s="69">
        <f t="shared" si="10"/>
        <v>0</v>
      </c>
      <c r="U19" s="69">
        <f t="shared" si="10"/>
        <v>0</v>
      </c>
      <c r="V19" s="69">
        <f t="shared" si="10"/>
        <v>0</v>
      </c>
      <c r="W19" s="19" t="s">
        <v>34</v>
      </c>
      <c r="X19" s="69">
        <f t="shared" ref="X19:AC19" si="11">SUM(X17:X18)</f>
        <v>0</v>
      </c>
      <c r="Y19" s="69">
        <f t="shared" si="11"/>
        <v>0</v>
      </c>
      <c r="Z19" s="69">
        <f t="shared" si="11"/>
        <v>0</v>
      </c>
      <c r="AA19" s="69">
        <f t="shared" si="11"/>
        <v>0</v>
      </c>
      <c r="AB19" s="69">
        <f t="shared" si="11"/>
        <v>0</v>
      </c>
      <c r="AC19" s="69">
        <f t="shared" si="11"/>
        <v>0</v>
      </c>
      <c r="AD19" s="72">
        <f>SUM(C19,F19,J19,M19,Q19,T19,X19,AA19)</f>
        <v>8</v>
      </c>
    </row>
    <row r="20" spans="1:30" s="5" customFormat="1" ht="30" customHeight="1" x14ac:dyDescent="0.25">
      <c r="A20" s="142" t="s">
        <v>51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13" t="s">
        <v>44</v>
      </c>
      <c r="Q20" s="51"/>
      <c r="R20" s="51"/>
      <c r="S20" s="51"/>
      <c r="T20" s="51">
        <v>2</v>
      </c>
      <c r="U20" s="51">
        <v>2</v>
      </c>
      <c r="V20" s="51">
        <v>0</v>
      </c>
      <c r="W20" s="20"/>
      <c r="X20" s="67"/>
      <c r="Y20" s="67"/>
      <c r="Z20" s="67"/>
      <c r="AA20" s="67"/>
      <c r="AB20" s="67"/>
      <c r="AC20" s="67"/>
      <c r="AD20" s="72"/>
    </row>
    <row r="21" spans="1:30" s="5" customFormat="1" ht="30" customHeight="1" x14ac:dyDescent="0.25">
      <c r="A21" s="143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13" t="s">
        <v>45</v>
      </c>
      <c r="Q21" s="51"/>
      <c r="R21" s="51"/>
      <c r="S21" s="51"/>
      <c r="T21" s="51">
        <v>2</v>
      </c>
      <c r="U21" s="51">
        <v>2</v>
      </c>
      <c r="V21" s="51">
        <v>0</v>
      </c>
      <c r="W21" s="14"/>
      <c r="X21" s="68"/>
      <c r="Y21" s="68"/>
      <c r="Z21" s="68"/>
      <c r="AA21" s="68"/>
      <c r="AB21" s="68"/>
      <c r="AC21" s="68"/>
      <c r="AD21" s="72"/>
    </row>
    <row r="22" spans="1:30" s="5" customFormat="1" ht="30" customHeight="1" x14ac:dyDescent="0.25">
      <c r="A22" s="143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13" t="s">
        <v>46</v>
      </c>
      <c r="Q22" s="51"/>
      <c r="R22" s="51"/>
      <c r="S22" s="51"/>
      <c r="T22" s="51">
        <v>2</v>
      </c>
      <c r="U22" s="51">
        <v>2</v>
      </c>
      <c r="V22" s="51">
        <v>0</v>
      </c>
      <c r="W22" s="14"/>
      <c r="X22" s="68"/>
      <c r="Y22" s="68"/>
      <c r="Z22" s="68"/>
      <c r="AA22" s="68"/>
      <c r="AB22" s="68"/>
      <c r="AC22" s="68"/>
      <c r="AD22" s="72"/>
    </row>
    <row r="23" spans="1:30" s="5" customFormat="1" ht="30" customHeight="1" thickBot="1" x14ac:dyDescent="0.3">
      <c r="A23" s="144"/>
      <c r="B23" s="19" t="s">
        <v>12</v>
      </c>
      <c r="C23" s="69">
        <f>SUM(C20)</f>
        <v>0</v>
      </c>
      <c r="D23" s="69">
        <f>SUM(D20)</f>
        <v>0</v>
      </c>
      <c r="E23" s="69">
        <f>SUM(E20)</f>
        <v>0</v>
      </c>
      <c r="F23" s="69">
        <f t="shared" ref="F23:G23" si="12">SUM(F20)</f>
        <v>0</v>
      </c>
      <c r="G23" s="69">
        <f t="shared" si="12"/>
        <v>0</v>
      </c>
      <c r="H23" s="69">
        <f>SUM(H20)</f>
        <v>0</v>
      </c>
      <c r="I23" s="19" t="s">
        <v>34</v>
      </c>
      <c r="J23" s="69">
        <f t="shared" ref="J23:O23" si="13">SUM(J20:J22)</f>
        <v>0</v>
      </c>
      <c r="K23" s="69">
        <f t="shared" si="13"/>
        <v>0</v>
      </c>
      <c r="L23" s="69">
        <f t="shared" si="13"/>
        <v>0</v>
      </c>
      <c r="M23" s="69">
        <f t="shared" si="13"/>
        <v>0</v>
      </c>
      <c r="N23" s="69">
        <f t="shared" si="13"/>
        <v>0</v>
      </c>
      <c r="O23" s="69">
        <f t="shared" si="13"/>
        <v>0</v>
      </c>
      <c r="P23" s="19" t="s">
        <v>34</v>
      </c>
      <c r="Q23" s="69">
        <f>SUM(Q20:Q22)</f>
        <v>0</v>
      </c>
      <c r="R23" s="69">
        <f>SUM(R20:R22)</f>
        <v>0</v>
      </c>
      <c r="S23" s="69">
        <f>SUM(S20:S22)</f>
        <v>0</v>
      </c>
      <c r="T23" s="69">
        <v>2</v>
      </c>
      <c r="U23" s="69">
        <v>2</v>
      </c>
      <c r="V23" s="69">
        <f>SUM(V20:V22)</f>
        <v>0</v>
      </c>
      <c r="W23" s="19" t="s">
        <v>34</v>
      </c>
      <c r="X23" s="69">
        <f t="shared" ref="X23:AC23" si="14">SUM(X20:X22)</f>
        <v>0</v>
      </c>
      <c r="Y23" s="69">
        <f t="shared" si="14"/>
        <v>0</v>
      </c>
      <c r="Z23" s="69">
        <f t="shared" si="14"/>
        <v>0</v>
      </c>
      <c r="AA23" s="69">
        <f t="shared" si="14"/>
        <v>0</v>
      </c>
      <c r="AB23" s="69">
        <f t="shared" si="14"/>
        <v>0</v>
      </c>
      <c r="AC23" s="69">
        <f t="shared" si="14"/>
        <v>0</v>
      </c>
      <c r="AD23" s="72">
        <v>2</v>
      </c>
    </row>
    <row r="24" spans="1:30" s="6" customFormat="1" ht="30" customHeight="1" x14ac:dyDescent="0.25">
      <c r="A24" s="145" t="s">
        <v>15</v>
      </c>
      <c r="B24" s="52" t="s">
        <v>87</v>
      </c>
      <c r="C24" s="63">
        <v>4</v>
      </c>
      <c r="D24" s="63">
        <v>4</v>
      </c>
      <c r="E24" s="50">
        <v>0</v>
      </c>
      <c r="F24" s="63">
        <v>4</v>
      </c>
      <c r="G24" s="63">
        <v>4</v>
      </c>
      <c r="H24" s="50">
        <v>0</v>
      </c>
      <c r="I24" s="57" t="s">
        <v>88</v>
      </c>
      <c r="J24" s="63">
        <v>4</v>
      </c>
      <c r="K24" s="63">
        <v>4</v>
      </c>
      <c r="L24" s="50">
        <v>0</v>
      </c>
      <c r="M24" s="63">
        <v>4</v>
      </c>
      <c r="N24" s="63">
        <v>4</v>
      </c>
      <c r="O24" s="50">
        <v>0</v>
      </c>
      <c r="P24" s="57" t="s">
        <v>89</v>
      </c>
      <c r="Q24" s="63">
        <v>2</v>
      </c>
      <c r="R24" s="63">
        <v>1</v>
      </c>
      <c r="S24" s="50">
        <v>1</v>
      </c>
      <c r="T24" s="63">
        <v>2</v>
      </c>
      <c r="U24" s="63">
        <v>1</v>
      </c>
      <c r="V24" s="50">
        <v>1</v>
      </c>
      <c r="W24" s="52" t="s">
        <v>211</v>
      </c>
      <c r="X24" s="63">
        <v>2</v>
      </c>
      <c r="Y24" s="63">
        <v>1</v>
      </c>
      <c r="Z24" s="50">
        <v>1</v>
      </c>
      <c r="AA24" s="118"/>
      <c r="AB24" s="116"/>
      <c r="AC24" s="117"/>
      <c r="AD24" s="73"/>
    </row>
    <row r="25" spans="1:30" s="6" customFormat="1" ht="30" customHeight="1" x14ac:dyDescent="0.25">
      <c r="A25" s="146"/>
      <c r="B25" s="52" t="s">
        <v>79</v>
      </c>
      <c r="C25" s="120">
        <v>3</v>
      </c>
      <c r="D25" s="120">
        <v>2</v>
      </c>
      <c r="E25" s="50">
        <v>1</v>
      </c>
      <c r="F25" s="50">
        <v>2</v>
      </c>
      <c r="G25" s="50">
        <v>1</v>
      </c>
      <c r="H25" s="50">
        <v>1</v>
      </c>
      <c r="I25" s="52" t="s">
        <v>109</v>
      </c>
      <c r="J25" s="50">
        <v>2</v>
      </c>
      <c r="K25" s="50">
        <v>1</v>
      </c>
      <c r="L25" s="50">
        <v>1</v>
      </c>
      <c r="M25" s="50">
        <v>2</v>
      </c>
      <c r="N25" s="50">
        <v>1</v>
      </c>
      <c r="O25" s="50">
        <v>1</v>
      </c>
      <c r="P25" s="52" t="s">
        <v>90</v>
      </c>
      <c r="Q25" s="50">
        <v>2</v>
      </c>
      <c r="R25" s="50">
        <v>1</v>
      </c>
      <c r="S25" s="50">
        <v>1</v>
      </c>
      <c r="T25" s="50">
        <v>2</v>
      </c>
      <c r="U25" s="50">
        <v>1</v>
      </c>
      <c r="V25" s="50">
        <v>1</v>
      </c>
      <c r="W25" s="52" t="s">
        <v>212</v>
      </c>
      <c r="X25" s="50">
        <v>2</v>
      </c>
      <c r="Y25" s="50">
        <v>1</v>
      </c>
      <c r="Z25" s="63">
        <v>1</v>
      </c>
      <c r="AA25" s="116"/>
      <c r="AB25" s="116"/>
      <c r="AC25" s="117"/>
      <c r="AD25" s="73"/>
    </row>
    <row r="26" spans="1:30" s="6" customFormat="1" ht="30" customHeight="1" x14ac:dyDescent="0.25">
      <c r="A26" s="146"/>
      <c r="B26" s="87"/>
      <c r="C26" s="50"/>
      <c r="D26" s="50"/>
      <c r="E26" s="50"/>
      <c r="F26" s="50"/>
      <c r="G26" s="50"/>
      <c r="H26" s="50"/>
      <c r="I26" s="52" t="s">
        <v>52</v>
      </c>
      <c r="J26" s="50">
        <v>2</v>
      </c>
      <c r="K26" s="50">
        <v>1</v>
      </c>
      <c r="L26" s="50">
        <v>1</v>
      </c>
      <c r="M26" s="50">
        <v>2</v>
      </c>
      <c r="N26" s="50">
        <v>1</v>
      </c>
      <c r="O26" s="50">
        <v>1</v>
      </c>
      <c r="P26" s="52" t="s">
        <v>91</v>
      </c>
      <c r="Q26" s="50">
        <v>2</v>
      </c>
      <c r="R26" s="50">
        <v>1</v>
      </c>
      <c r="S26" s="50">
        <v>1</v>
      </c>
      <c r="T26" s="50">
        <v>2</v>
      </c>
      <c r="U26" s="50">
        <v>1</v>
      </c>
      <c r="V26" s="50">
        <v>1</v>
      </c>
      <c r="W26" s="52" t="s">
        <v>122</v>
      </c>
      <c r="X26" s="50">
        <v>2</v>
      </c>
      <c r="Y26" s="50">
        <v>1</v>
      </c>
      <c r="Z26" s="50">
        <v>1</v>
      </c>
      <c r="AA26" s="50"/>
      <c r="AB26" s="50"/>
      <c r="AC26" s="79"/>
      <c r="AD26" s="73"/>
    </row>
    <row r="27" spans="1:30" s="6" customFormat="1" ht="30" customHeight="1" x14ac:dyDescent="0.25">
      <c r="A27" s="146"/>
      <c r="B27" s="88"/>
      <c r="C27" s="60"/>
      <c r="D27" s="60"/>
      <c r="E27" s="60"/>
      <c r="F27" s="60"/>
      <c r="G27" s="60"/>
      <c r="H27" s="60"/>
      <c r="I27" s="52" t="s">
        <v>83</v>
      </c>
      <c r="J27" s="50">
        <v>2</v>
      </c>
      <c r="K27" s="50">
        <v>1</v>
      </c>
      <c r="L27" s="50">
        <v>1</v>
      </c>
      <c r="M27" s="50">
        <v>2</v>
      </c>
      <c r="N27" s="50">
        <v>1</v>
      </c>
      <c r="O27" s="50">
        <v>1</v>
      </c>
      <c r="P27" s="52" t="s">
        <v>92</v>
      </c>
      <c r="Q27" s="50">
        <v>2</v>
      </c>
      <c r="R27" s="50">
        <v>1</v>
      </c>
      <c r="S27" s="50">
        <v>1</v>
      </c>
      <c r="T27" s="50">
        <v>2</v>
      </c>
      <c r="U27" s="50">
        <v>1</v>
      </c>
      <c r="V27" s="50">
        <v>1</v>
      </c>
      <c r="W27" s="52" t="s">
        <v>101</v>
      </c>
      <c r="X27" s="50">
        <v>2</v>
      </c>
      <c r="Y27" s="50">
        <v>2</v>
      </c>
      <c r="Z27" s="50">
        <v>0</v>
      </c>
      <c r="AA27" s="50"/>
      <c r="AB27" s="50"/>
      <c r="AC27" s="79"/>
      <c r="AD27" s="73"/>
    </row>
    <row r="28" spans="1:30" s="6" customFormat="1" ht="30" customHeight="1" x14ac:dyDescent="0.25">
      <c r="A28" s="146"/>
      <c r="B28" s="88"/>
      <c r="C28" s="60"/>
      <c r="D28" s="60"/>
      <c r="E28" s="60"/>
      <c r="F28" s="60"/>
      <c r="G28" s="60"/>
      <c r="H28" s="60"/>
      <c r="I28" s="52"/>
      <c r="J28" s="50"/>
      <c r="K28" s="50"/>
      <c r="L28" s="50"/>
      <c r="M28" s="50"/>
      <c r="N28" s="50"/>
      <c r="O28" s="50"/>
      <c r="P28" s="52" t="s">
        <v>224</v>
      </c>
      <c r="Q28" s="50">
        <v>2</v>
      </c>
      <c r="R28" s="50">
        <v>2</v>
      </c>
      <c r="S28" s="50">
        <v>0</v>
      </c>
      <c r="T28" s="50"/>
      <c r="U28" s="50"/>
      <c r="V28" s="50"/>
      <c r="W28" s="52" t="s">
        <v>78</v>
      </c>
      <c r="X28" s="50"/>
      <c r="Y28" s="50"/>
      <c r="Z28" s="50"/>
      <c r="AA28" s="50">
        <v>5</v>
      </c>
      <c r="AB28" s="80">
        <v>0</v>
      </c>
      <c r="AC28" s="81">
        <v>400</v>
      </c>
      <c r="AD28" s="73"/>
    </row>
    <row r="29" spans="1:30" s="6" customFormat="1" ht="30" customHeight="1" x14ac:dyDescent="0.25">
      <c r="A29" s="146"/>
      <c r="B29" s="88"/>
      <c r="C29" s="60"/>
      <c r="D29" s="60"/>
      <c r="E29" s="60"/>
      <c r="F29" s="60"/>
      <c r="G29" s="60"/>
      <c r="H29" s="60"/>
      <c r="I29" s="52"/>
      <c r="J29" s="50"/>
      <c r="K29" s="50"/>
      <c r="L29" s="50"/>
      <c r="M29" s="50"/>
      <c r="N29" s="50"/>
      <c r="O29" s="50"/>
      <c r="P29" s="52"/>
      <c r="Q29" s="50"/>
      <c r="R29" s="50"/>
      <c r="S29" s="50"/>
      <c r="T29" s="50"/>
      <c r="U29" s="50"/>
      <c r="V29" s="50"/>
      <c r="W29" s="61" t="s">
        <v>218</v>
      </c>
      <c r="X29" s="60"/>
      <c r="Y29" s="60"/>
      <c r="Z29" s="60"/>
      <c r="AA29" s="60">
        <v>2</v>
      </c>
      <c r="AB29" s="163">
        <v>1</v>
      </c>
      <c r="AC29" s="164">
        <v>1</v>
      </c>
      <c r="AD29" s="73"/>
    </row>
    <row r="30" spans="1:30" s="6" customFormat="1" ht="30" customHeight="1" x14ac:dyDescent="0.25">
      <c r="A30" s="146"/>
      <c r="B30" s="52"/>
      <c r="C30" s="53"/>
      <c r="D30" s="53"/>
      <c r="E30" s="53"/>
      <c r="F30" s="50"/>
      <c r="G30" s="50"/>
      <c r="H30" s="50"/>
      <c r="I30" s="52"/>
      <c r="J30" s="50"/>
      <c r="K30" s="50"/>
      <c r="L30" s="50"/>
      <c r="M30" s="50"/>
      <c r="N30" s="50"/>
      <c r="O30" s="50"/>
      <c r="P30" s="52"/>
      <c r="Q30" s="50"/>
      <c r="R30" s="50"/>
      <c r="S30" s="50"/>
      <c r="T30" s="50"/>
      <c r="U30" s="50"/>
      <c r="V30" s="50"/>
      <c r="W30" s="61" t="s">
        <v>219</v>
      </c>
      <c r="X30" s="60"/>
      <c r="Y30" s="60"/>
      <c r="Z30" s="60"/>
      <c r="AA30" s="60">
        <v>2</v>
      </c>
      <c r="AB30" s="163">
        <v>1</v>
      </c>
      <c r="AC30" s="164">
        <v>1</v>
      </c>
      <c r="AD30" s="73"/>
    </row>
    <row r="31" spans="1:30" s="7" customFormat="1" ht="30.75" thickBot="1" x14ac:dyDescent="0.3">
      <c r="A31" s="147"/>
      <c r="B31" s="69" t="s">
        <v>157</v>
      </c>
      <c r="C31" s="69">
        <f>SUM(C24:C30)</f>
        <v>7</v>
      </c>
      <c r="D31" s="69">
        <f>SUM(D24:D30)</f>
        <v>6</v>
      </c>
      <c r="E31" s="69">
        <f t="shared" ref="E31:H31" si="15">SUM(E24:E30)</f>
        <v>1</v>
      </c>
      <c r="F31" s="69">
        <f>SUM(F24:F30)</f>
        <v>6</v>
      </c>
      <c r="G31" s="69">
        <f>SUM(G24:G30)</f>
        <v>5</v>
      </c>
      <c r="H31" s="69">
        <f t="shared" si="15"/>
        <v>1</v>
      </c>
      <c r="I31" s="69" t="s">
        <v>34</v>
      </c>
      <c r="J31" s="69">
        <f>SUM(J24:J30)</f>
        <v>10</v>
      </c>
      <c r="K31" s="69">
        <f>SUM(K24:K30)</f>
        <v>7</v>
      </c>
      <c r="L31" s="69">
        <f t="shared" ref="L31:O31" si="16">SUM(L24:L30)</f>
        <v>3</v>
      </c>
      <c r="M31" s="69">
        <f>SUM(M24:M30)</f>
        <v>10</v>
      </c>
      <c r="N31" s="69">
        <f>SUM(N24:N30)</f>
        <v>7</v>
      </c>
      <c r="O31" s="69">
        <f t="shared" si="16"/>
        <v>3</v>
      </c>
      <c r="P31" s="69" t="s">
        <v>34</v>
      </c>
      <c r="Q31" s="69">
        <f>SUM(Q24:Q30)</f>
        <v>10</v>
      </c>
      <c r="R31" s="69">
        <f>SUM(R24:R30)</f>
        <v>6</v>
      </c>
      <c r="S31" s="69">
        <f t="shared" ref="S31:V31" si="17">SUM(S24:S30)</f>
        <v>4</v>
      </c>
      <c r="T31" s="69">
        <f>SUM(T24:T30)</f>
        <v>8</v>
      </c>
      <c r="U31" s="69">
        <f>SUM(U24:U30)</f>
        <v>4</v>
      </c>
      <c r="V31" s="69">
        <f t="shared" si="17"/>
        <v>4</v>
      </c>
      <c r="W31" s="69" t="s">
        <v>34</v>
      </c>
      <c r="X31" s="69">
        <f>SUM(X24:X30)</f>
        <v>8</v>
      </c>
      <c r="Y31" s="69">
        <f>SUM(Y24:Y30)</f>
        <v>5</v>
      </c>
      <c r="Z31" s="129">
        <f t="shared" ref="Z31:AC31" si="18">SUM(Z24:Z30)</f>
        <v>3</v>
      </c>
      <c r="AA31" s="69">
        <v>9</v>
      </c>
      <c r="AB31" s="69">
        <v>9</v>
      </c>
      <c r="AC31" s="70">
        <f t="shared" si="18"/>
        <v>402</v>
      </c>
      <c r="AD31" s="72">
        <f>SUM(C31,F31,J31,M31,Q31,T31,X31,AA31)</f>
        <v>68</v>
      </c>
    </row>
    <row r="32" spans="1:30" s="7" customFormat="1" ht="30" customHeight="1" x14ac:dyDescent="0.25">
      <c r="A32" s="148" t="s">
        <v>33</v>
      </c>
      <c r="B32" s="52" t="s">
        <v>113</v>
      </c>
      <c r="C32" s="50">
        <v>2</v>
      </c>
      <c r="D32" s="50">
        <v>1</v>
      </c>
      <c r="E32" s="50">
        <v>1</v>
      </c>
      <c r="F32" s="50"/>
      <c r="G32" s="50"/>
      <c r="H32" s="50"/>
      <c r="I32" s="52" t="s">
        <v>115</v>
      </c>
      <c r="J32" s="50">
        <v>2</v>
      </c>
      <c r="K32" s="50">
        <v>2</v>
      </c>
      <c r="L32" s="50">
        <v>0</v>
      </c>
      <c r="M32" s="50"/>
      <c r="N32" s="50"/>
      <c r="O32" s="50"/>
      <c r="P32" s="52" t="s">
        <v>117</v>
      </c>
      <c r="Q32" s="50">
        <v>2</v>
      </c>
      <c r="R32" s="50">
        <v>1</v>
      </c>
      <c r="S32" s="50">
        <v>1</v>
      </c>
      <c r="T32" s="50"/>
      <c r="U32" s="50"/>
      <c r="V32" s="50"/>
      <c r="W32" s="52" t="s">
        <v>213</v>
      </c>
      <c r="X32" s="50">
        <v>2</v>
      </c>
      <c r="Y32" s="50">
        <v>1</v>
      </c>
      <c r="Z32" s="63">
        <v>1</v>
      </c>
      <c r="AA32" s="53"/>
      <c r="AB32" s="82"/>
      <c r="AC32" s="83"/>
      <c r="AD32" s="74"/>
    </row>
    <row r="33" spans="1:30" s="7" customFormat="1" ht="30" customHeight="1" x14ac:dyDescent="0.25">
      <c r="A33" s="149"/>
      <c r="B33" s="119" t="s">
        <v>114</v>
      </c>
      <c r="C33" s="120">
        <v>2</v>
      </c>
      <c r="D33" s="120">
        <v>2</v>
      </c>
      <c r="E33" s="120">
        <v>0</v>
      </c>
      <c r="F33" s="119"/>
      <c r="G33" s="119"/>
      <c r="H33" s="120"/>
      <c r="I33" s="52" t="s">
        <v>95</v>
      </c>
      <c r="J33" s="50">
        <v>2</v>
      </c>
      <c r="K33" s="50">
        <v>2</v>
      </c>
      <c r="L33" s="50">
        <v>0</v>
      </c>
      <c r="M33" s="50"/>
      <c r="N33" s="50"/>
      <c r="O33" s="50"/>
      <c r="P33" s="52" t="s">
        <v>214</v>
      </c>
      <c r="Q33" s="50">
        <v>2</v>
      </c>
      <c r="R33" s="50">
        <v>2</v>
      </c>
      <c r="S33" s="50">
        <v>0</v>
      </c>
      <c r="T33" s="51"/>
      <c r="U33" s="51"/>
      <c r="V33" s="51"/>
      <c r="W33" s="52" t="s">
        <v>120</v>
      </c>
      <c r="X33" s="50">
        <v>2</v>
      </c>
      <c r="Y33" s="50">
        <v>2</v>
      </c>
      <c r="Z33" s="50">
        <v>0</v>
      </c>
      <c r="AA33" s="50"/>
      <c r="AB33" s="80"/>
      <c r="AC33" s="81"/>
      <c r="AD33" s="74"/>
    </row>
    <row r="34" spans="1:30" s="7" customFormat="1" ht="30" customHeight="1" x14ac:dyDescent="0.25">
      <c r="A34" s="149"/>
      <c r="B34" s="86" t="s">
        <v>100</v>
      </c>
      <c r="C34" s="50"/>
      <c r="D34" s="50"/>
      <c r="E34" s="50"/>
      <c r="F34" s="50">
        <v>2</v>
      </c>
      <c r="G34" s="50">
        <v>2</v>
      </c>
      <c r="H34" s="50">
        <v>0</v>
      </c>
      <c r="I34" s="52" t="s">
        <v>116</v>
      </c>
      <c r="J34" s="50">
        <v>2</v>
      </c>
      <c r="K34" s="50">
        <v>2</v>
      </c>
      <c r="L34" s="50">
        <v>0</v>
      </c>
      <c r="M34" s="50"/>
      <c r="N34" s="50"/>
      <c r="O34" s="50"/>
      <c r="P34" s="52" t="s">
        <v>98</v>
      </c>
      <c r="Q34" s="50">
        <v>2</v>
      </c>
      <c r="R34" s="50">
        <v>2</v>
      </c>
      <c r="S34" s="50">
        <v>0</v>
      </c>
      <c r="T34" s="51"/>
      <c r="U34" s="51"/>
      <c r="V34" s="51"/>
      <c r="W34" s="52" t="s">
        <v>121</v>
      </c>
      <c r="X34" s="50">
        <v>2</v>
      </c>
      <c r="Y34" s="50">
        <v>2</v>
      </c>
      <c r="Z34" s="50">
        <v>0</v>
      </c>
      <c r="AA34" s="50"/>
      <c r="AB34" s="80"/>
      <c r="AC34" s="81"/>
      <c r="AD34" s="74"/>
    </row>
    <row r="35" spans="1:30" s="7" customFormat="1" ht="30" customHeight="1" x14ac:dyDescent="0.25">
      <c r="A35" s="149"/>
      <c r="B35" s="65"/>
      <c r="C35" s="50"/>
      <c r="D35" s="50"/>
      <c r="E35" s="50"/>
      <c r="F35" s="50"/>
      <c r="G35" s="50"/>
      <c r="H35" s="50"/>
      <c r="I35" s="52" t="s">
        <v>96</v>
      </c>
      <c r="J35" s="50"/>
      <c r="K35" s="50"/>
      <c r="L35" s="50"/>
      <c r="M35" s="50">
        <v>2</v>
      </c>
      <c r="N35" s="50">
        <v>2</v>
      </c>
      <c r="O35" s="50">
        <v>0</v>
      </c>
      <c r="P35" s="52" t="s">
        <v>118</v>
      </c>
      <c r="Q35" s="50"/>
      <c r="R35" s="50"/>
      <c r="S35" s="50"/>
      <c r="T35" s="50">
        <v>2</v>
      </c>
      <c r="U35" s="50">
        <v>1</v>
      </c>
      <c r="V35" s="50">
        <v>1</v>
      </c>
      <c r="W35" s="121"/>
      <c r="X35" s="121"/>
      <c r="Y35" s="121"/>
      <c r="Z35" s="116"/>
      <c r="AA35" s="116"/>
      <c r="AB35" s="116"/>
      <c r="AC35" s="122"/>
      <c r="AD35" s="74"/>
    </row>
    <row r="36" spans="1:30" s="7" customFormat="1" ht="30" customHeight="1" x14ac:dyDescent="0.25">
      <c r="A36" s="149"/>
      <c r="B36" s="54"/>
      <c r="C36" s="50"/>
      <c r="D36" s="50"/>
      <c r="E36" s="50"/>
      <c r="F36" s="50"/>
      <c r="G36" s="50"/>
      <c r="H36" s="50"/>
      <c r="I36" s="52" t="s">
        <v>97</v>
      </c>
      <c r="J36" s="50"/>
      <c r="K36" s="50"/>
      <c r="L36" s="50"/>
      <c r="M36" s="50">
        <v>2</v>
      </c>
      <c r="N36" s="50">
        <v>1</v>
      </c>
      <c r="O36" s="50">
        <v>1</v>
      </c>
      <c r="P36" s="52" t="s">
        <v>215</v>
      </c>
      <c r="Q36" s="50"/>
      <c r="R36" s="50"/>
      <c r="S36" s="50"/>
      <c r="T36" s="50">
        <v>2</v>
      </c>
      <c r="U36" s="50">
        <v>2</v>
      </c>
      <c r="V36" s="50">
        <v>0</v>
      </c>
      <c r="W36" s="121"/>
      <c r="X36" s="121"/>
      <c r="Y36" s="121"/>
      <c r="Z36" s="116"/>
      <c r="AA36" s="116"/>
      <c r="AB36" s="116"/>
      <c r="AC36" s="122"/>
      <c r="AD36" s="74"/>
    </row>
    <row r="37" spans="1:30" s="7" customFormat="1" ht="30" customHeight="1" x14ac:dyDescent="0.25">
      <c r="A37" s="149"/>
      <c r="B37" s="52"/>
      <c r="C37" s="50"/>
      <c r="D37" s="50"/>
      <c r="E37" s="50"/>
      <c r="F37" s="50"/>
      <c r="G37" s="50"/>
      <c r="H37" s="50"/>
      <c r="I37" s="52" t="s">
        <v>217</v>
      </c>
      <c r="J37" s="50"/>
      <c r="K37" s="50"/>
      <c r="L37" s="50"/>
      <c r="M37" s="50">
        <v>2</v>
      </c>
      <c r="N37" s="50">
        <v>2</v>
      </c>
      <c r="O37" s="50">
        <v>0</v>
      </c>
      <c r="P37" s="52" t="s">
        <v>119</v>
      </c>
      <c r="Q37" s="50"/>
      <c r="R37" s="50"/>
      <c r="S37" s="50"/>
      <c r="T37" s="50">
        <v>2</v>
      </c>
      <c r="U37" s="50">
        <v>1</v>
      </c>
      <c r="V37" s="50">
        <v>1</v>
      </c>
      <c r="W37" s="123"/>
      <c r="X37" s="116"/>
      <c r="Y37" s="116"/>
      <c r="Z37" s="116"/>
      <c r="AA37" s="116"/>
      <c r="AB37" s="116"/>
      <c r="AC37" s="122"/>
      <c r="AD37" s="74"/>
    </row>
    <row r="38" spans="1:30" s="7" customFormat="1" ht="30" customHeight="1" x14ac:dyDescent="0.25">
      <c r="A38" s="149"/>
      <c r="B38" s="52"/>
      <c r="C38" s="50"/>
      <c r="D38" s="50"/>
      <c r="E38" s="50"/>
      <c r="F38" s="50"/>
      <c r="G38" s="50"/>
      <c r="H38" s="50"/>
      <c r="I38" s="85"/>
      <c r="J38" s="51"/>
      <c r="K38" s="51"/>
      <c r="L38" s="51"/>
      <c r="M38" s="51"/>
      <c r="N38" s="51"/>
      <c r="O38" s="50"/>
      <c r="P38" s="52" t="s">
        <v>216</v>
      </c>
      <c r="Q38" s="50"/>
      <c r="R38" s="50"/>
      <c r="S38" s="50"/>
      <c r="T38" s="50">
        <v>2</v>
      </c>
      <c r="U38" s="50">
        <v>1</v>
      </c>
      <c r="V38" s="50">
        <v>1</v>
      </c>
      <c r="W38" s="124"/>
      <c r="X38" s="116"/>
      <c r="Y38" s="116"/>
      <c r="Z38" s="116"/>
      <c r="AA38" s="116"/>
      <c r="AB38" s="116"/>
      <c r="AC38" s="122"/>
      <c r="AD38" s="74"/>
    </row>
    <row r="39" spans="1:30" s="7" customFormat="1" ht="30" customHeight="1" x14ac:dyDescent="0.25">
      <c r="A39" s="149"/>
      <c r="B39" s="89"/>
      <c r="C39" s="50"/>
      <c r="D39" s="50"/>
      <c r="E39" s="50"/>
      <c r="F39" s="50"/>
      <c r="G39" s="50"/>
      <c r="H39" s="50"/>
      <c r="I39" s="86"/>
      <c r="J39" s="50"/>
      <c r="K39" s="50"/>
      <c r="L39" s="50"/>
      <c r="M39" s="50"/>
      <c r="N39" s="50"/>
      <c r="O39" s="50"/>
      <c r="P39" s="52"/>
      <c r="Q39" s="50"/>
      <c r="R39" s="50"/>
      <c r="S39" s="50"/>
      <c r="T39" s="50"/>
      <c r="U39" s="50"/>
      <c r="V39" s="50"/>
      <c r="W39" s="115"/>
      <c r="X39" s="115"/>
      <c r="Y39" s="115"/>
      <c r="Z39" s="115"/>
      <c r="AA39" s="115"/>
      <c r="AB39" s="115"/>
      <c r="AC39" s="84"/>
      <c r="AD39" s="74"/>
    </row>
    <row r="40" spans="1:30" s="7" customFormat="1" ht="30" customHeight="1" thickBot="1" x14ac:dyDescent="0.3">
      <c r="A40" s="149"/>
      <c r="B40" s="19" t="s">
        <v>12</v>
      </c>
      <c r="C40" s="58">
        <f t="shared" ref="C40:H40" si="19">SUM(C32:C39)</f>
        <v>4</v>
      </c>
      <c r="D40" s="58">
        <f t="shared" si="19"/>
        <v>3</v>
      </c>
      <c r="E40" s="58">
        <f t="shared" si="19"/>
        <v>1</v>
      </c>
      <c r="F40" s="58">
        <f t="shared" si="19"/>
        <v>2</v>
      </c>
      <c r="G40" s="58">
        <f t="shared" si="19"/>
        <v>2</v>
      </c>
      <c r="H40" s="58">
        <f t="shared" si="19"/>
        <v>0</v>
      </c>
      <c r="I40" s="19" t="s">
        <v>34</v>
      </c>
      <c r="J40" s="58">
        <f t="shared" ref="J40:O40" si="20">SUM(J32:J39)</f>
        <v>6</v>
      </c>
      <c r="K40" s="58">
        <f t="shared" si="20"/>
        <v>6</v>
      </c>
      <c r="L40" s="58">
        <f t="shared" si="20"/>
        <v>0</v>
      </c>
      <c r="M40" s="58">
        <f t="shared" si="20"/>
        <v>6</v>
      </c>
      <c r="N40" s="58">
        <f t="shared" si="20"/>
        <v>5</v>
      </c>
      <c r="O40" s="58">
        <f t="shared" si="20"/>
        <v>1</v>
      </c>
      <c r="P40" s="19" t="s">
        <v>34</v>
      </c>
      <c r="Q40" s="58">
        <f t="shared" ref="Q40:V40" si="21">SUM(Q32:Q39)</f>
        <v>6</v>
      </c>
      <c r="R40" s="58">
        <f t="shared" si="21"/>
        <v>5</v>
      </c>
      <c r="S40" s="58">
        <f t="shared" si="21"/>
        <v>1</v>
      </c>
      <c r="T40" s="58">
        <f t="shared" si="21"/>
        <v>8</v>
      </c>
      <c r="U40" s="58">
        <f t="shared" si="21"/>
        <v>5</v>
      </c>
      <c r="V40" s="58">
        <f t="shared" si="21"/>
        <v>3</v>
      </c>
      <c r="W40" s="19" t="s">
        <v>34</v>
      </c>
      <c r="X40" s="58">
        <f t="shared" ref="X40:AC40" si="22">SUM(X32:X39)</f>
        <v>6</v>
      </c>
      <c r="Y40" s="58">
        <f t="shared" si="22"/>
        <v>5</v>
      </c>
      <c r="Z40" s="58">
        <f t="shared" si="22"/>
        <v>1</v>
      </c>
      <c r="AA40" s="58">
        <f t="shared" si="22"/>
        <v>0</v>
      </c>
      <c r="AB40" s="58">
        <f t="shared" si="22"/>
        <v>0</v>
      </c>
      <c r="AC40" s="64">
        <f t="shared" si="22"/>
        <v>0</v>
      </c>
      <c r="AD40" s="71">
        <f t="shared" ref="AD40" si="23">SUM(C40+F40+J40+M40+Q40+T40+X40+AA40)</f>
        <v>38</v>
      </c>
    </row>
    <row r="41" spans="1:30" s="7" customFormat="1" ht="33" customHeight="1" x14ac:dyDescent="0.25">
      <c r="A41" s="150" t="s">
        <v>11</v>
      </c>
      <c r="B41" s="24" t="s">
        <v>35</v>
      </c>
      <c r="C41" s="24">
        <f t="shared" ref="C41:H41" si="24">SUM(C13+C19+C31)</f>
        <v>14</v>
      </c>
      <c r="D41" s="24">
        <f t="shared" si="24"/>
        <v>16</v>
      </c>
      <c r="E41" s="24">
        <f t="shared" si="24"/>
        <v>1</v>
      </c>
      <c r="F41" s="24">
        <f t="shared" si="24"/>
        <v>17</v>
      </c>
      <c r="G41" s="24">
        <f t="shared" si="24"/>
        <v>17</v>
      </c>
      <c r="H41" s="24">
        <f t="shared" si="24"/>
        <v>1</v>
      </c>
      <c r="I41" s="24" t="s">
        <v>36</v>
      </c>
      <c r="J41" s="24">
        <f t="shared" ref="J41:O41" si="25">SUM(J13+J19+J31)</f>
        <v>16</v>
      </c>
      <c r="K41" s="24">
        <f t="shared" si="25"/>
        <v>17</v>
      </c>
      <c r="L41" s="24">
        <f t="shared" si="25"/>
        <v>3</v>
      </c>
      <c r="M41" s="24">
        <f t="shared" si="25"/>
        <v>16</v>
      </c>
      <c r="N41" s="24">
        <f t="shared" si="25"/>
        <v>15</v>
      </c>
      <c r="O41" s="24">
        <f t="shared" si="25"/>
        <v>3</v>
      </c>
      <c r="P41" s="24" t="s">
        <v>35</v>
      </c>
      <c r="Q41" s="24">
        <f t="shared" ref="Q41:V41" si="26">SUM(Q13+Q19+Q31)</f>
        <v>12</v>
      </c>
      <c r="R41" s="24">
        <f t="shared" si="26"/>
        <v>8</v>
      </c>
      <c r="S41" s="24">
        <f t="shared" si="26"/>
        <v>4</v>
      </c>
      <c r="T41" s="24">
        <f t="shared" si="26"/>
        <v>8</v>
      </c>
      <c r="U41" s="24">
        <f t="shared" si="26"/>
        <v>4</v>
      </c>
      <c r="V41" s="24">
        <f t="shared" si="26"/>
        <v>4</v>
      </c>
      <c r="W41" s="24" t="s">
        <v>35</v>
      </c>
      <c r="X41" s="24">
        <f t="shared" ref="X41:AC41" si="27">SUM(X13+X19+X31)</f>
        <v>8</v>
      </c>
      <c r="Y41" s="24">
        <f t="shared" si="27"/>
        <v>5</v>
      </c>
      <c r="Z41" s="24">
        <f t="shared" si="27"/>
        <v>3</v>
      </c>
      <c r="AA41" s="24">
        <f t="shared" si="27"/>
        <v>9</v>
      </c>
      <c r="AB41" s="24">
        <f t="shared" si="27"/>
        <v>9</v>
      </c>
      <c r="AC41" s="96">
        <f t="shared" si="27"/>
        <v>402</v>
      </c>
      <c r="AD41" s="75">
        <f>SUM(C41,F41,J41,M41,Q41,T41,X41,AA41)</f>
        <v>100</v>
      </c>
    </row>
    <row r="42" spans="1:30" s="7" customFormat="1" ht="33" customHeight="1" x14ac:dyDescent="0.25">
      <c r="A42" s="151"/>
      <c r="B42" s="23" t="s">
        <v>37</v>
      </c>
      <c r="C42" s="23">
        <f>C16+C23+C40</f>
        <v>4</v>
      </c>
      <c r="D42" s="23">
        <v>6</v>
      </c>
      <c r="E42" s="23">
        <v>0</v>
      </c>
      <c r="F42" s="23">
        <v>2</v>
      </c>
      <c r="G42" s="23">
        <v>4</v>
      </c>
      <c r="H42" s="23">
        <v>0</v>
      </c>
      <c r="I42" s="23" t="s">
        <v>37</v>
      </c>
      <c r="J42" s="23">
        <v>4</v>
      </c>
      <c r="K42" s="23">
        <v>6</v>
      </c>
      <c r="L42" s="23">
        <v>0</v>
      </c>
      <c r="M42" s="23">
        <v>4</v>
      </c>
      <c r="N42" s="23">
        <v>6</v>
      </c>
      <c r="O42" s="23">
        <v>0</v>
      </c>
      <c r="P42" s="23" t="s">
        <v>37</v>
      </c>
      <c r="Q42" s="23">
        <v>4</v>
      </c>
      <c r="R42" s="23">
        <v>6</v>
      </c>
      <c r="S42" s="23">
        <v>0</v>
      </c>
      <c r="T42" s="23">
        <v>6</v>
      </c>
      <c r="U42" s="23">
        <v>6</v>
      </c>
      <c r="V42" s="23">
        <v>0</v>
      </c>
      <c r="W42" s="23" t="s">
        <v>37</v>
      </c>
      <c r="X42" s="23">
        <v>4</v>
      </c>
      <c r="Y42" s="23">
        <v>4</v>
      </c>
      <c r="Z42" s="23">
        <v>0</v>
      </c>
      <c r="AA42" s="23">
        <v>0</v>
      </c>
      <c r="AB42" s="23">
        <v>0</v>
      </c>
      <c r="AC42" s="97">
        <v>0</v>
      </c>
      <c r="AD42" s="75">
        <f>SUM(C42,F42,J42,M42,Q42,T42,X42,AA42)</f>
        <v>28</v>
      </c>
    </row>
    <row r="43" spans="1:30" s="7" customFormat="1" ht="33" customHeight="1" thickBot="1" x14ac:dyDescent="0.3">
      <c r="A43" s="152"/>
      <c r="B43" s="25" t="s">
        <v>38</v>
      </c>
      <c r="C43" s="25">
        <f>SUM(C41:C42)</f>
        <v>18</v>
      </c>
      <c r="D43" s="25">
        <f>SUM(D41:D42)</f>
        <v>22</v>
      </c>
      <c r="E43" s="25">
        <f t="shared" ref="E43:H43" si="28">SUM(E41:E42)</f>
        <v>1</v>
      </c>
      <c r="F43" s="25">
        <f t="shared" si="28"/>
        <v>19</v>
      </c>
      <c r="G43" s="25">
        <f t="shared" si="28"/>
        <v>21</v>
      </c>
      <c r="H43" s="25">
        <f t="shared" si="28"/>
        <v>1</v>
      </c>
      <c r="I43" s="25" t="s">
        <v>38</v>
      </c>
      <c r="J43" s="25">
        <f>SUM(J41:J42)</f>
        <v>20</v>
      </c>
      <c r="K43" s="25">
        <f>SUM(K41:K42)</f>
        <v>23</v>
      </c>
      <c r="L43" s="25">
        <f t="shared" ref="L43:O43" si="29">SUM(L41:L42)</f>
        <v>3</v>
      </c>
      <c r="M43" s="25">
        <f t="shared" si="29"/>
        <v>20</v>
      </c>
      <c r="N43" s="25">
        <f t="shared" si="29"/>
        <v>21</v>
      </c>
      <c r="O43" s="25">
        <f t="shared" si="29"/>
        <v>3</v>
      </c>
      <c r="P43" s="25" t="s">
        <v>38</v>
      </c>
      <c r="Q43" s="25">
        <f>SUM(Q41:Q42)</f>
        <v>16</v>
      </c>
      <c r="R43" s="25">
        <f>SUM(R41:R42)</f>
        <v>14</v>
      </c>
      <c r="S43" s="25">
        <f t="shared" ref="S43:V43" si="30">SUM(S41:S42)</f>
        <v>4</v>
      </c>
      <c r="T43" s="25">
        <f t="shared" si="30"/>
        <v>14</v>
      </c>
      <c r="U43" s="25">
        <f t="shared" si="30"/>
        <v>10</v>
      </c>
      <c r="V43" s="25">
        <f t="shared" si="30"/>
        <v>4</v>
      </c>
      <c r="W43" s="25" t="s">
        <v>38</v>
      </c>
      <c r="X43" s="25">
        <f>SUM(X41:X42)</f>
        <v>12</v>
      </c>
      <c r="Y43" s="25">
        <f>SUM(Y41:Y42)</f>
        <v>9</v>
      </c>
      <c r="Z43" s="25">
        <f t="shared" ref="Z43:AC43" si="31">SUM(Z41:Z42)</f>
        <v>3</v>
      </c>
      <c r="AA43" s="25">
        <f t="shared" si="31"/>
        <v>9</v>
      </c>
      <c r="AB43" s="25">
        <f t="shared" si="31"/>
        <v>9</v>
      </c>
      <c r="AC43" s="98">
        <f t="shared" si="31"/>
        <v>402</v>
      </c>
      <c r="AD43" s="76">
        <f>SUM(C43,F43,J43,M43,Q43,T43,X43,AA43)</f>
        <v>128</v>
      </c>
    </row>
    <row r="44" spans="1:30" s="7" customFormat="1" ht="33" customHeight="1" thickBot="1" x14ac:dyDescent="0.3">
      <c r="A44" s="26"/>
      <c r="B44" s="27"/>
      <c r="C44" s="28"/>
      <c r="D44" s="28"/>
      <c r="E44" s="28"/>
      <c r="F44" s="28"/>
      <c r="G44" s="28"/>
      <c r="H44" s="28"/>
      <c r="I44" s="27"/>
      <c r="J44" s="28"/>
      <c r="K44" s="28"/>
      <c r="L44" s="28"/>
      <c r="M44" s="28"/>
      <c r="N44" s="28"/>
      <c r="O44" s="28"/>
      <c r="P44" s="27"/>
      <c r="Q44" s="28"/>
      <c r="R44" s="28"/>
      <c r="S44" s="28"/>
      <c r="T44" s="28"/>
      <c r="U44" s="28"/>
      <c r="V44" s="28"/>
      <c r="W44" s="27"/>
      <c r="X44" s="28"/>
      <c r="Y44" s="28"/>
      <c r="Z44" s="28"/>
      <c r="AA44" s="28"/>
      <c r="AB44" s="28"/>
      <c r="AC44" s="28"/>
      <c r="AD44" s="12"/>
    </row>
    <row r="45" spans="1:30" s="4" customFormat="1" ht="39" customHeight="1" thickTop="1" x14ac:dyDescent="0.25">
      <c r="A45" s="29"/>
      <c r="B45" s="153" t="s">
        <v>112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4"/>
      <c r="AD45" s="11"/>
    </row>
    <row r="46" spans="1:30" s="4" customFormat="1" ht="39" customHeight="1" x14ac:dyDescent="0.25">
      <c r="A46" s="155" t="s">
        <v>17</v>
      </c>
      <c r="B46" s="30"/>
      <c r="C46" s="31"/>
      <c r="D46" s="31"/>
      <c r="E46" s="31"/>
      <c r="F46" s="32"/>
      <c r="G46" s="32"/>
      <c r="H46" s="32"/>
      <c r="I46" s="33"/>
      <c r="J46" s="34"/>
      <c r="K46" s="34"/>
      <c r="L46" s="34"/>
      <c r="M46" s="34"/>
      <c r="N46" s="34"/>
      <c r="O46" s="34"/>
      <c r="P46" s="30"/>
      <c r="Q46" s="32"/>
      <c r="R46" s="32"/>
      <c r="S46" s="32"/>
      <c r="T46" s="31"/>
      <c r="U46" s="31"/>
      <c r="V46" s="31"/>
      <c r="W46" s="30" t="s">
        <v>185</v>
      </c>
      <c r="X46" s="31">
        <v>2</v>
      </c>
      <c r="Y46" s="31">
        <v>1</v>
      </c>
      <c r="Z46" s="31">
        <v>1</v>
      </c>
      <c r="AA46" s="31"/>
      <c r="AB46" s="31"/>
      <c r="AC46" s="35"/>
      <c r="AD46" s="11"/>
    </row>
    <row r="47" spans="1:30" s="4" customFormat="1" ht="39" customHeight="1" x14ac:dyDescent="0.25">
      <c r="A47" s="155"/>
      <c r="B47" s="30"/>
      <c r="C47" s="31"/>
      <c r="D47" s="31"/>
      <c r="E47" s="31"/>
      <c r="F47" s="32"/>
      <c r="G47" s="32"/>
      <c r="H47" s="32"/>
      <c r="I47" s="33"/>
      <c r="J47" s="34"/>
      <c r="K47" s="34"/>
      <c r="L47" s="34"/>
      <c r="M47" s="34"/>
      <c r="N47" s="34"/>
      <c r="O47" s="34"/>
      <c r="P47" s="30"/>
      <c r="Q47" s="32"/>
      <c r="R47" s="32"/>
      <c r="S47" s="32"/>
      <c r="T47" s="31"/>
      <c r="U47" s="31"/>
      <c r="V47" s="31"/>
      <c r="W47" s="30" t="s">
        <v>133</v>
      </c>
      <c r="X47" s="31">
        <v>2</v>
      </c>
      <c r="Y47" s="31">
        <v>1</v>
      </c>
      <c r="Z47" s="31">
        <v>1</v>
      </c>
      <c r="AA47" s="31"/>
      <c r="AB47" s="31"/>
      <c r="AC47" s="35"/>
      <c r="AD47" s="11"/>
    </row>
    <row r="48" spans="1:30" s="4" customFormat="1" ht="39" customHeight="1" x14ac:dyDescent="0.25">
      <c r="A48" s="155" t="s">
        <v>18</v>
      </c>
      <c r="B48" s="30" t="s">
        <v>148</v>
      </c>
      <c r="C48" s="31">
        <v>2</v>
      </c>
      <c r="D48" s="31">
        <v>1</v>
      </c>
      <c r="E48" s="31">
        <v>1</v>
      </c>
      <c r="F48" s="31"/>
      <c r="G48" s="31"/>
      <c r="H48" s="31"/>
      <c r="I48" s="30" t="s">
        <v>149</v>
      </c>
      <c r="J48" s="31">
        <v>2</v>
      </c>
      <c r="K48" s="31">
        <v>2</v>
      </c>
      <c r="L48" s="31">
        <v>0</v>
      </c>
      <c r="M48" s="34"/>
      <c r="N48" s="34"/>
      <c r="O48" s="34"/>
      <c r="P48" s="30" t="s">
        <v>150</v>
      </c>
      <c r="Q48" s="31">
        <v>2</v>
      </c>
      <c r="R48" s="31">
        <v>1</v>
      </c>
      <c r="S48" s="31">
        <v>1</v>
      </c>
      <c r="T48" s="32"/>
      <c r="U48" s="32"/>
      <c r="V48" s="31"/>
      <c r="W48" s="30" t="s">
        <v>187</v>
      </c>
      <c r="X48" s="31">
        <v>2</v>
      </c>
      <c r="Y48" s="31">
        <v>2</v>
      </c>
      <c r="Z48" s="31">
        <v>0</v>
      </c>
      <c r="AA48" s="31"/>
      <c r="AB48" s="31"/>
      <c r="AC48" s="35"/>
      <c r="AD48" s="11"/>
    </row>
    <row r="49" spans="1:30" s="4" customFormat="1" ht="39" customHeight="1" x14ac:dyDescent="0.25">
      <c r="A49" s="155"/>
      <c r="B49" s="30"/>
      <c r="C49" s="31"/>
      <c r="D49" s="31"/>
      <c r="E49" s="31"/>
      <c r="F49" s="31"/>
      <c r="G49" s="31"/>
      <c r="H49" s="31"/>
      <c r="I49" s="30" t="s">
        <v>197</v>
      </c>
      <c r="J49" s="31"/>
      <c r="K49" s="31"/>
      <c r="L49" s="31"/>
      <c r="M49" s="31">
        <v>2</v>
      </c>
      <c r="N49" s="31">
        <v>2</v>
      </c>
      <c r="O49" s="31">
        <v>0</v>
      </c>
      <c r="P49" s="30" t="s">
        <v>198</v>
      </c>
      <c r="Q49" s="31"/>
      <c r="R49" s="31"/>
      <c r="S49" s="31"/>
      <c r="T49" s="31">
        <v>2</v>
      </c>
      <c r="U49" s="31">
        <v>1</v>
      </c>
      <c r="V49" s="31">
        <v>1</v>
      </c>
      <c r="W49" s="30" t="s">
        <v>102</v>
      </c>
      <c r="X49" s="31">
        <v>2</v>
      </c>
      <c r="Y49" s="31">
        <v>2</v>
      </c>
      <c r="Z49" s="31">
        <v>0</v>
      </c>
      <c r="AA49" s="31"/>
      <c r="AB49" s="31"/>
      <c r="AC49" s="35"/>
      <c r="AD49" s="11"/>
    </row>
    <row r="50" spans="1:30" s="4" customFormat="1" ht="39" customHeight="1" x14ac:dyDescent="0.25">
      <c r="A50" s="155" t="s">
        <v>18</v>
      </c>
      <c r="B50" s="30"/>
      <c r="C50" s="31"/>
      <c r="D50" s="31"/>
      <c r="E50" s="31"/>
      <c r="F50" s="32"/>
      <c r="G50" s="32"/>
      <c r="H50" s="32"/>
      <c r="I50" s="33"/>
      <c r="J50" s="34"/>
      <c r="K50" s="34"/>
      <c r="L50" s="34"/>
      <c r="M50" s="34"/>
      <c r="N50" s="34"/>
      <c r="O50" s="34"/>
      <c r="P50" s="30"/>
      <c r="Q50" s="31"/>
      <c r="R50" s="31"/>
      <c r="S50" s="31"/>
      <c r="T50" s="31"/>
      <c r="U50" s="31"/>
      <c r="V50" s="31"/>
      <c r="W50" s="30"/>
      <c r="X50" s="31"/>
      <c r="Y50" s="31"/>
      <c r="Z50" s="31"/>
      <c r="AA50" s="31"/>
      <c r="AB50" s="31"/>
      <c r="AC50" s="35"/>
      <c r="AD50" s="11"/>
    </row>
    <row r="51" spans="1:30" s="4" customFormat="1" ht="39" customHeight="1" x14ac:dyDescent="0.25">
      <c r="A51" s="155"/>
      <c r="B51" s="30"/>
      <c r="C51" s="31"/>
      <c r="D51" s="31"/>
      <c r="E51" s="31"/>
      <c r="F51" s="31"/>
      <c r="G51" s="31"/>
      <c r="H51" s="31"/>
      <c r="I51" s="30"/>
      <c r="J51" s="31"/>
      <c r="K51" s="31"/>
      <c r="L51" s="31"/>
      <c r="M51" s="31"/>
      <c r="N51" s="31"/>
      <c r="O51" s="31"/>
      <c r="P51" s="30"/>
      <c r="Q51" s="31"/>
      <c r="R51" s="31"/>
      <c r="S51" s="31"/>
      <c r="T51" s="31"/>
      <c r="U51" s="31"/>
      <c r="V51" s="31"/>
      <c r="W51" s="30"/>
      <c r="X51" s="31"/>
      <c r="Y51" s="31"/>
      <c r="Z51" s="31"/>
      <c r="AA51" s="31"/>
      <c r="AB51" s="31"/>
      <c r="AC51" s="35"/>
      <c r="AD51" s="11"/>
    </row>
    <row r="52" spans="1:30" s="5" customFormat="1" ht="33" customHeight="1" x14ac:dyDescent="0.25">
      <c r="A52" s="109"/>
      <c r="B52" s="93" t="s">
        <v>19</v>
      </c>
      <c r="C52" s="31">
        <f t="shared" ref="C52:H52" si="32">SUM(C46:C51)</f>
        <v>2</v>
      </c>
      <c r="D52" s="31">
        <f t="shared" si="32"/>
        <v>1</v>
      </c>
      <c r="E52" s="31">
        <f t="shared" si="32"/>
        <v>1</v>
      </c>
      <c r="F52" s="31">
        <f t="shared" si="32"/>
        <v>0</v>
      </c>
      <c r="G52" s="31">
        <f t="shared" si="32"/>
        <v>0</v>
      </c>
      <c r="H52" s="31">
        <f t="shared" si="32"/>
        <v>0</v>
      </c>
      <c r="I52" s="93" t="s">
        <v>19</v>
      </c>
      <c r="J52" s="31">
        <f t="shared" ref="J52:O52" si="33">SUM(J46:J51)</f>
        <v>2</v>
      </c>
      <c r="K52" s="31">
        <f t="shared" si="33"/>
        <v>2</v>
      </c>
      <c r="L52" s="31">
        <f t="shared" si="33"/>
        <v>0</v>
      </c>
      <c r="M52" s="31">
        <f t="shared" si="33"/>
        <v>2</v>
      </c>
      <c r="N52" s="31">
        <f t="shared" si="33"/>
        <v>2</v>
      </c>
      <c r="O52" s="31">
        <f t="shared" si="33"/>
        <v>0</v>
      </c>
      <c r="P52" s="94" t="s">
        <v>19</v>
      </c>
      <c r="Q52" s="31">
        <f t="shared" ref="Q52:V52" si="34">SUM(Q46:Q51)</f>
        <v>2</v>
      </c>
      <c r="R52" s="31">
        <f t="shared" si="34"/>
        <v>1</v>
      </c>
      <c r="S52" s="31">
        <f t="shared" si="34"/>
        <v>1</v>
      </c>
      <c r="T52" s="31">
        <f t="shared" si="34"/>
        <v>2</v>
      </c>
      <c r="U52" s="31">
        <f t="shared" si="34"/>
        <v>1</v>
      </c>
      <c r="V52" s="31">
        <f t="shared" si="34"/>
        <v>1</v>
      </c>
      <c r="W52" s="94" t="s">
        <v>19</v>
      </c>
      <c r="X52" s="31">
        <f t="shared" ref="X52:AC52" si="35">SUM(X46:X51)</f>
        <v>8</v>
      </c>
      <c r="Y52" s="31">
        <f t="shared" si="35"/>
        <v>6</v>
      </c>
      <c r="Z52" s="31">
        <f t="shared" si="35"/>
        <v>2</v>
      </c>
      <c r="AA52" s="31">
        <f t="shared" si="35"/>
        <v>0</v>
      </c>
      <c r="AB52" s="31">
        <f t="shared" si="35"/>
        <v>0</v>
      </c>
      <c r="AC52" s="35">
        <f t="shared" si="35"/>
        <v>0</v>
      </c>
      <c r="AD52" s="10">
        <f>SUM(C52,F52,J52,M52,Q52,T52,X52,AA52)</f>
        <v>18</v>
      </c>
    </row>
    <row r="53" spans="1:30" s="5" customFormat="1" ht="11.45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8"/>
      <c r="AD53" s="10"/>
    </row>
    <row r="54" spans="1:30" s="5" customFormat="1" ht="30" customHeight="1" x14ac:dyDescent="0.25">
      <c r="A54" s="49"/>
      <c r="B54" s="133" t="s">
        <v>111</v>
      </c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5"/>
      <c r="AD54" s="9"/>
    </row>
    <row r="55" spans="1:30" s="5" customFormat="1" ht="39" customHeight="1" x14ac:dyDescent="0.25">
      <c r="A55" s="141" t="s">
        <v>17</v>
      </c>
      <c r="B55" s="39"/>
      <c r="C55" s="39"/>
      <c r="D55" s="39"/>
      <c r="E55" s="39"/>
      <c r="F55" s="39"/>
      <c r="G55" s="39"/>
      <c r="H55" s="39"/>
      <c r="I55" s="40"/>
      <c r="J55" s="41"/>
      <c r="K55" s="41"/>
      <c r="L55" s="41"/>
      <c r="M55" s="41"/>
      <c r="N55" s="41"/>
      <c r="O55" s="41"/>
      <c r="P55" s="42"/>
      <c r="Q55" s="39"/>
      <c r="R55" s="39"/>
      <c r="S55" s="39"/>
      <c r="T55" s="39"/>
      <c r="U55" s="39"/>
      <c r="V55" s="39"/>
      <c r="W55" s="42" t="s">
        <v>151</v>
      </c>
      <c r="X55" s="39">
        <v>2</v>
      </c>
      <c r="Y55" s="39">
        <v>1</v>
      </c>
      <c r="Z55" s="39">
        <v>1</v>
      </c>
      <c r="AA55" s="39"/>
      <c r="AB55" s="39"/>
      <c r="AC55" s="108"/>
      <c r="AD55" s="9"/>
    </row>
    <row r="56" spans="1:30" s="5" customFormat="1" ht="39" customHeight="1" x14ac:dyDescent="0.25">
      <c r="A56" s="141"/>
      <c r="B56" s="42"/>
      <c r="C56" s="39"/>
      <c r="D56" s="39"/>
      <c r="E56" s="39"/>
      <c r="F56" s="39"/>
      <c r="G56" s="39"/>
      <c r="H56" s="39"/>
      <c r="I56" s="40"/>
      <c r="J56" s="41"/>
      <c r="K56" s="41"/>
      <c r="L56" s="41"/>
      <c r="M56" s="41"/>
      <c r="N56" s="41"/>
      <c r="O56" s="41"/>
      <c r="P56" s="42"/>
      <c r="Q56" s="39"/>
      <c r="R56" s="39"/>
      <c r="S56" s="39"/>
      <c r="T56" s="39"/>
      <c r="U56" s="39"/>
      <c r="V56" s="39"/>
      <c r="W56" s="42"/>
      <c r="X56" s="39"/>
      <c r="Y56" s="39"/>
      <c r="Z56" s="39"/>
      <c r="AA56" s="39"/>
      <c r="AB56" s="39"/>
      <c r="AC56" s="108"/>
      <c r="AD56" s="9"/>
    </row>
    <row r="57" spans="1:30" s="5" customFormat="1" ht="39" customHeight="1" x14ac:dyDescent="0.25">
      <c r="A57" s="141" t="s">
        <v>18</v>
      </c>
      <c r="B57" s="42" t="s">
        <v>152</v>
      </c>
      <c r="C57" s="39">
        <v>2</v>
      </c>
      <c r="D57" s="39">
        <v>2</v>
      </c>
      <c r="E57" s="39">
        <v>0</v>
      </c>
      <c r="F57" s="39"/>
      <c r="G57" s="39"/>
      <c r="H57" s="39"/>
      <c r="I57" s="42" t="s">
        <v>153</v>
      </c>
      <c r="J57" s="39">
        <v>2</v>
      </c>
      <c r="K57" s="39">
        <v>2</v>
      </c>
      <c r="L57" s="39">
        <v>0</v>
      </c>
      <c r="M57" s="39"/>
      <c r="N57" s="39"/>
      <c r="O57" s="41"/>
      <c r="P57" s="42" t="s">
        <v>154</v>
      </c>
      <c r="Q57" s="39">
        <v>2</v>
      </c>
      <c r="R57" s="39">
        <v>1</v>
      </c>
      <c r="S57" s="39">
        <v>1</v>
      </c>
      <c r="T57" s="39"/>
      <c r="U57" s="39"/>
      <c r="V57" s="41"/>
      <c r="W57" s="42" t="s">
        <v>156</v>
      </c>
      <c r="X57" s="39">
        <v>2</v>
      </c>
      <c r="Y57" s="39">
        <v>2</v>
      </c>
      <c r="Z57" s="39">
        <v>0</v>
      </c>
      <c r="AA57" s="39"/>
      <c r="AB57" s="39"/>
      <c r="AC57" s="43"/>
      <c r="AD57" s="9"/>
    </row>
    <row r="58" spans="1:30" s="5" customFormat="1" ht="39" customHeight="1" x14ac:dyDescent="0.25">
      <c r="A58" s="141"/>
      <c r="B58" s="39"/>
      <c r="C58" s="39"/>
      <c r="D58" s="39"/>
      <c r="E58" s="39"/>
      <c r="F58" s="39"/>
      <c r="G58" s="39"/>
      <c r="H58" s="39"/>
      <c r="I58" s="42" t="s">
        <v>197</v>
      </c>
      <c r="J58" s="39"/>
      <c r="K58" s="39"/>
      <c r="L58" s="39"/>
      <c r="M58" s="39">
        <v>2</v>
      </c>
      <c r="N58" s="39">
        <v>2</v>
      </c>
      <c r="O58" s="39">
        <v>0</v>
      </c>
      <c r="P58" s="42" t="s">
        <v>155</v>
      </c>
      <c r="Q58" s="39"/>
      <c r="R58" s="39"/>
      <c r="S58" s="39"/>
      <c r="T58" s="39">
        <v>2</v>
      </c>
      <c r="U58" s="39">
        <v>1</v>
      </c>
      <c r="V58" s="39">
        <v>1</v>
      </c>
      <c r="W58" s="42"/>
      <c r="X58" s="39"/>
      <c r="Y58" s="39"/>
      <c r="Z58" s="39"/>
      <c r="AA58" s="39"/>
      <c r="AB58" s="39"/>
      <c r="AC58" s="43"/>
      <c r="AD58" s="9"/>
    </row>
    <row r="59" spans="1:30" s="5" customFormat="1" ht="39" customHeight="1" x14ac:dyDescent="0.25">
      <c r="A59" s="141" t="s">
        <v>18</v>
      </c>
      <c r="B59" s="39"/>
      <c r="C59" s="39"/>
      <c r="D59" s="39"/>
      <c r="E59" s="39"/>
      <c r="F59" s="39"/>
      <c r="G59" s="39"/>
      <c r="H59" s="39"/>
      <c r="I59" s="42"/>
      <c r="J59" s="39"/>
      <c r="K59" s="39"/>
      <c r="L59" s="39"/>
      <c r="M59" s="39"/>
      <c r="N59" s="39"/>
      <c r="O59" s="39"/>
      <c r="P59" s="42" t="s">
        <v>198</v>
      </c>
      <c r="Q59" s="39"/>
      <c r="R59" s="39"/>
      <c r="S59" s="39"/>
      <c r="T59" s="39">
        <v>2</v>
      </c>
      <c r="U59" s="39">
        <v>1</v>
      </c>
      <c r="V59" s="39">
        <v>1</v>
      </c>
      <c r="W59" s="42"/>
      <c r="X59" s="39"/>
      <c r="Y59" s="39"/>
      <c r="Z59" s="39"/>
      <c r="AA59" s="39"/>
      <c r="AB59" s="39"/>
      <c r="AC59" s="108"/>
      <c r="AD59" s="9"/>
    </row>
    <row r="60" spans="1:30" s="5" customFormat="1" ht="39" customHeight="1" x14ac:dyDescent="0.25">
      <c r="A60" s="141"/>
      <c r="B60" s="112"/>
      <c r="C60" s="112"/>
      <c r="D60" s="112"/>
      <c r="E60" s="112"/>
      <c r="F60" s="112"/>
      <c r="G60" s="112"/>
      <c r="H60" s="112"/>
      <c r="I60" s="113"/>
      <c r="J60" s="112"/>
      <c r="K60" s="112"/>
      <c r="L60" s="112"/>
      <c r="M60" s="112"/>
      <c r="N60" s="112"/>
      <c r="O60" s="112"/>
      <c r="P60" s="113"/>
      <c r="Q60" s="112"/>
      <c r="R60" s="112"/>
      <c r="S60" s="112"/>
      <c r="T60" s="112"/>
      <c r="U60" s="112"/>
      <c r="V60" s="112"/>
      <c r="W60" s="42"/>
      <c r="X60" s="39"/>
      <c r="Y60" s="39"/>
      <c r="Z60" s="39"/>
      <c r="AA60" s="39"/>
      <c r="AB60" s="39"/>
      <c r="AC60" s="108"/>
      <c r="AD60" s="9"/>
    </row>
    <row r="61" spans="1:30" s="5" customFormat="1" ht="33" customHeight="1" thickBot="1" x14ac:dyDescent="0.3">
      <c r="A61" s="44"/>
      <c r="B61" s="45" t="s">
        <v>19</v>
      </c>
      <c r="C61" s="46">
        <f t="shared" ref="C61:H61" si="36">SUM(C55:C59)</f>
        <v>2</v>
      </c>
      <c r="D61" s="46">
        <f t="shared" si="36"/>
        <v>2</v>
      </c>
      <c r="E61" s="46">
        <f t="shared" si="36"/>
        <v>0</v>
      </c>
      <c r="F61" s="46">
        <f t="shared" si="36"/>
        <v>0</v>
      </c>
      <c r="G61" s="46">
        <f t="shared" si="36"/>
        <v>0</v>
      </c>
      <c r="H61" s="46">
        <f t="shared" si="36"/>
        <v>0</v>
      </c>
      <c r="I61" s="45" t="s">
        <v>19</v>
      </c>
      <c r="J61" s="46">
        <f t="shared" ref="J61:O61" si="37">SUM(J55:J59)</f>
        <v>2</v>
      </c>
      <c r="K61" s="46">
        <f t="shared" si="37"/>
        <v>2</v>
      </c>
      <c r="L61" s="46">
        <f t="shared" si="37"/>
        <v>0</v>
      </c>
      <c r="M61" s="46">
        <f t="shared" si="37"/>
        <v>2</v>
      </c>
      <c r="N61" s="46">
        <f t="shared" si="37"/>
        <v>2</v>
      </c>
      <c r="O61" s="46">
        <f t="shared" si="37"/>
        <v>0</v>
      </c>
      <c r="P61" s="45" t="s">
        <v>19</v>
      </c>
      <c r="Q61" s="46">
        <f t="shared" ref="Q61:V61" si="38">SUM(Q55:Q59)</f>
        <v>2</v>
      </c>
      <c r="R61" s="46">
        <f t="shared" si="38"/>
        <v>1</v>
      </c>
      <c r="S61" s="46">
        <f t="shared" si="38"/>
        <v>1</v>
      </c>
      <c r="T61" s="46">
        <f t="shared" si="38"/>
        <v>4</v>
      </c>
      <c r="U61" s="46">
        <f t="shared" si="38"/>
        <v>2</v>
      </c>
      <c r="V61" s="46">
        <f t="shared" si="38"/>
        <v>2</v>
      </c>
      <c r="W61" s="45" t="s">
        <v>19</v>
      </c>
      <c r="X61" s="46">
        <f t="shared" ref="X61:AC61" si="39">SUM(X55:X59)</f>
        <v>4</v>
      </c>
      <c r="Y61" s="46">
        <f t="shared" si="39"/>
        <v>3</v>
      </c>
      <c r="Z61" s="46">
        <f t="shared" si="39"/>
        <v>1</v>
      </c>
      <c r="AA61" s="46">
        <f>SUM(AA55:AA60)</f>
        <v>0</v>
      </c>
      <c r="AB61" s="46">
        <f>SUM(AB55:AB60)</f>
        <v>0</v>
      </c>
      <c r="AC61" s="95">
        <f t="shared" si="39"/>
        <v>0</v>
      </c>
      <c r="AD61" s="10">
        <f>SUM(C61,F61,J61,M61,Q61,T61,X61,AA61)</f>
        <v>16</v>
      </c>
    </row>
    <row r="62" spans="1:30" s="22" customFormat="1" ht="409.6" customHeight="1" thickTop="1" x14ac:dyDescent="0.4">
      <c r="A62" s="136" t="s">
        <v>48</v>
      </c>
      <c r="B62" s="139" t="s">
        <v>230</v>
      </c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21"/>
    </row>
    <row r="63" spans="1:30" x14ac:dyDescent="0.35">
      <c r="A63" s="137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</row>
    <row r="64" spans="1:30" x14ac:dyDescent="0.35">
      <c r="A64" s="137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</row>
    <row r="65" spans="1:29" x14ac:dyDescent="0.35">
      <c r="A65" s="137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</row>
    <row r="66" spans="1:29" ht="126" customHeight="1" x14ac:dyDescent="0.35">
      <c r="A66" s="138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</row>
  </sheetData>
  <mergeCells count="36"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Q4:S4"/>
    <mergeCell ref="T4:V4"/>
    <mergeCell ref="B2:AD2"/>
    <mergeCell ref="A17:A19"/>
    <mergeCell ref="I4:I5"/>
    <mergeCell ref="J4:L4"/>
    <mergeCell ref="M4:O4"/>
    <mergeCell ref="P4:P5"/>
    <mergeCell ref="A6:A13"/>
    <mergeCell ref="A14:A16"/>
    <mergeCell ref="B54:AC54"/>
    <mergeCell ref="A62:A66"/>
    <mergeCell ref="B62:AC66"/>
    <mergeCell ref="A59:A60"/>
    <mergeCell ref="A20:A23"/>
    <mergeCell ref="A24:A31"/>
    <mergeCell ref="A32:A40"/>
    <mergeCell ref="A41:A43"/>
    <mergeCell ref="B45:AC45"/>
    <mergeCell ref="A46:A47"/>
    <mergeCell ref="A48:A49"/>
    <mergeCell ref="A50:A51"/>
    <mergeCell ref="A55:A56"/>
    <mergeCell ref="A57:A58"/>
  </mergeCells>
  <phoneticPr fontId="1" type="noConversion"/>
  <printOptions horizontalCentered="1" verticalCentered="1"/>
  <pageMargins left="0.19685039370078741" right="0.19685039370078741" top="0.19685039370078741" bottom="0.15748031496062992" header="0.19685039370078741" footer="0.11811023622047245"/>
  <pageSetup paperSize="9" scale="26" fitToHeight="2" orientation="portrait" r:id="rId1"/>
  <headerFooter alignWithMargins="0">
    <oddHeader>&amp;R&amp;20列印日期：&amp;D</oddHeader>
    <oddFooter>&amp;R&amp;"標楷體,標準"&amp;24應用外語系日文組 日間部 四技課程表
(105學年度入學生適用)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01EF"/>
  </sheetPr>
  <dimension ref="A1:AD67"/>
  <sheetViews>
    <sheetView tabSelected="1" view="pageBreakPreview" zoomScale="60" zoomScaleNormal="40" workbookViewId="0">
      <selection activeCell="B2" sqref="B2:AD2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8" width="6.625" style="2" customWidth="1"/>
    <col min="29" max="29" width="9.75" style="2" customWidth="1"/>
    <col min="30" max="30" width="10.625" style="8" customWidth="1"/>
    <col min="31" max="16384" width="9" style="1"/>
  </cols>
  <sheetData>
    <row r="1" spans="1:30" ht="75" customHeight="1" x14ac:dyDescent="0.3">
      <c r="B1" s="158" t="s">
        <v>231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</row>
    <row r="2" spans="1:30" ht="251.25" customHeight="1" x14ac:dyDescent="0.3">
      <c r="B2" s="162" t="s">
        <v>229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</row>
    <row r="3" spans="1:30" s="3" customFormat="1" ht="45" customHeight="1" x14ac:dyDescent="0.25">
      <c r="A3" s="159" t="s">
        <v>8</v>
      </c>
      <c r="B3" s="156" t="s">
        <v>3</v>
      </c>
      <c r="C3" s="156"/>
      <c r="D3" s="156"/>
      <c r="E3" s="156"/>
      <c r="F3" s="156"/>
      <c r="G3" s="156"/>
      <c r="H3" s="156"/>
      <c r="I3" s="156" t="s">
        <v>4</v>
      </c>
      <c r="J3" s="156"/>
      <c r="K3" s="156"/>
      <c r="L3" s="156"/>
      <c r="M3" s="156"/>
      <c r="N3" s="156"/>
      <c r="O3" s="156"/>
      <c r="P3" s="156" t="s">
        <v>5</v>
      </c>
      <c r="Q3" s="156"/>
      <c r="R3" s="156"/>
      <c r="S3" s="156"/>
      <c r="T3" s="156"/>
      <c r="U3" s="156"/>
      <c r="V3" s="156"/>
      <c r="W3" s="156" t="s">
        <v>6</v>
      </c>
      <c r="X3" s="156"/>
      <c r="Y3" s="156"/>
      <c r="Z3" s="156"/>
      <c r="AA3" s="156"/>
      <c r="AB3" s="156"/>
      <c r="AC3" s="156"/>
      <c r="AD3" s="9"/>
    </row>
    <row r="4" spans="1:30" s="3" customFormat="1" ht="45.75" customHeight="1" x14ac:dyDescent="0.25">
      <c r="A4" s="160"/>
      <c r="B4" s="156" t="s">
        <v>7</v>
      </c>
      <c r="C4" s="156" t="s">
        <v>0</v>
      </c>
      <c r="D4" s="156"/>
      <c r="E4" s="156"/>
      <c r="F4" s="156" t="s">
        <v>1</v>
      </c>
      <c r="G4" s="156"/>
      <c r="H4" s="156"/>
      <c r="I4" s="156" t="s">
        <v>7</v>
      </c>
      <c r="J4" s="156" t="s">
        <v>0</v>
      </c>
      <c r="K4" s="156"/>
      <c r="L4" s="156"/>
      <c r="M4" s="156" t="s">
        <v>1</v>
      </c>
      <c r="N4" s="156"/>
      <c r="O4" s="156"/>
      <c r="P4" s="156" t="s">
        <v>7</v>
      </c>
      <c r="Q4" s="156" t="s">
        <v>0</v>
      </c>
      <c r="R4" s="156"/>
      <c r="S4" s="156"/>
      <c r="T4" s="156" t="s">
        <v>1</v>
      </c>
      <c r="U4" s="156"/>
      <c r="V4" s="156"/>
      <c r="W4" s="156" t="s">
        <v>7</v>
      </c>
      <c r="X4" s="156" t="s">
        <v>0</v>
      </c>
      <c r="Y4" s="156"/>
      <c r="Z4" s="156"/>
      <c r="AA4" s="156" t="s">
        <v>1</v>
      </c>
      <c r="AB4" s="156"/>
      <c r="AC4" s="156"/>
      <c r="AD4" s="9"/>
    </row>
    <row r="5" spans="1:30" s="3" customFormat="1" ht="200.25" customHeight="1" thickBot="1" x14ac:dyDescent="0.3">
      <c r="A5" s="161"/>
      <c r="B5" s="157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57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57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57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29.25" customHeight="1" x14ac:dyDescent="0.25">
      <c r="A6" s="145" t="s">
        <v>13</v>
      </c>
      <c r="B6" s="62" t="s">
        <v>23</v>
      </c>
      <c r="C6" s="66">
        <v>2</v>
      </c>
      <c r="D6" s="66">
        <v>2</v>
      </c>
      <c r="E6" s="66">
        <v>0</v>
      </c>
      <c r="F6" s="66">
        <v>2</v>
      </c>
      <c r="G6" s="66">
        <v>2</v>
      </c>
      <c r="H6" s="67">
        <v>0</v>
      </c>
      <c r="I6" s="62" t="s">
        <v>21</v>
      </c>
      <c r="J6" s="66"/>
      <c r="K6" s="66"/>
      <c r="L6" s="66"/>
      <c r="M6" s="66">
        <v>2</v>
      </c>
      <c r="N6" s="66">
        <v>2</v>
      </c>
      <c r="O6" s="66">
        <v>0</v>
      </c>
      <c r="P6" s="62"/>
      <c r="Q6" s="66"/>
      <c r="R6" s="66"/>
      <c r="S6" s="66"/>
      <c r="T6" s="66"/>
      <c r="U6" s="66"/>
      <c r="V6" s="66"/>
      <c r="W6" s="18"/>
      <c r="X6" s="67"/>
      <c r="Y6" s="67"/>
      <c r="Z6" s="67"/>
      <c r="AA6" s="67"/>
      <c r="AB6" s="67"/>
      <c r="AC6" s="67"/>
      <c r="AD6" s="9"/>
    </row>
    <row r="7" spans="1:30" s="3" customFormat="1" ht="29.25" customHeight="1" x14ac:dyDescent="0.25">
      <c r="A7" s="146"/>
      <c r="B7" s="52" t="s">
        <v>20</v>
      </c>
      <c r="C7" s="50">
        <v>2</v>
      </c>
      <c r="D7" s="50">
        <v>2</v>
      </c>
      <c r="E7" s="50">
        <v>0</v>
      </c>
      <c r="F7" s="50">
        <v>2</v>
      </c>
      <c r="G7" s="50">
        <v>2</v>
      </c>
      <c r="H7" s="51">
        <v>0</v>
      </c>
      <c r="I7" s="52" t="s">
        <v>22</v>
      </c>
      <c r="J7" s="50">
        <v>2</v>
      </c>
      <c r="K7" s="50">
        <v>2</v>
      </c>
      <c r="L7" s="50">
        <v>0</v>
      </c>
      <c r="M7" s="50"/>
      <c r="N7" s="50"/>
      <c r="O7" s="50"/>
      <c r="P7" s="52"/>
      <c r="Q7" s="50"/>
      <c r="R7" s="50"/>
      <c r="S7" s="50"/>
      <c r="T7" s="50"/>
      <c r="U7" s="50"/>
      <c r="V7" s="50"/>
      <c r="W7" s="17"/>
      <c r="X7" s="68"/>
      <c r="Y7" s="68"/>
      <c r="Z7" s="68"/>
      <c r="AA7" s="68"/>
      <c r="AB7" s="68"/>
      <c r="AC7" s="68"/>
      <c r="AD7" s="9"/>
    </row>
    <row r="8" spans="1:30" s="3" customFormat="1" ht="29.25" customHeight="1" x14ac:dyDescent="0.25">
      <c r="A8" s="146"/>
      <c r="B8" s="52" t="s">
        <v>24</v>
      </c>
      <c r="C8" s="50"/>
      <c r="D8" s="50"/>
      <c r="E8" s="50"/>
      <c r="F8" s="50">
        <v>2</v>
      </c>
      <c r="G8" s="50">
        <v>2</v>
      </c>
      <c r="H8" s="51">
        <v>0</v>
      </c>
      <c r="I8" s="52" t="s">
        <v>27</v>
      </c>
      <c r="J8" s="50">
        <v>0</v>
      </c>
      <c r="K8" s="50">
        <v>2</v>
      </c>
      <c r="L8" s="50">
        <v>0</v>
      </c>
      <c r="M8" s="50">
        <v>0</v>
      </c>
      <c r="N8" s="50">
        <v>2</v>
      </c>
      <c r="O8" s="50">
        <v>0</v>
      </c>
      <c r="P8" s="52"/>
      <c r="Q8" s="50"/>
      <c r="R8" s="50"/>
      <c r="S8" s="50"/>
      <c r="T8" s="50"/>
      <c r="U8" s="50"/>
      <c r="V8" s="50"/>
      <c r="W8" s="17"/>
      <c r="X8" s="68"/>
      <c r="Y8" s="68"/>
      <c r="Z8" s="68"/>
      <c r="AA8" s="68"/>
      <c r="AB8" s="68"/>
      <c r="AC8" s="68"/>
      <c r="AD8" s="9"/>
    </row>
    <row r="9" spans="1:30" s="3" customFormat="1" ht="29.25" customHeight="1" x14ac:dyDescent="0.25">
      <c r="A9" s="146"/>
      <c r="B9" s="52" t="s">
        <v>39</v>
      </c>
      <c r="C9" s="50">
        <v>2</v>
      </c>
      <c r="D9" s="50">
        <v>2</v>
      </c>
      <c r="E9" s="50">
        <v>0</v>
      </c>
      <c r="F9" s="50"/>
      <c r="G9" s="50"/>
      <c r="H9" s="51"/>
      <c r="I9" s="77" t="s">
        <v>25</v>
      </c>
      <c r="J9" s="51">
        <v>2</v>
      </c>
      <c r="K9" s="51">
        <v>2</v>
      </c>
      <c r="L9" s="51">
        <v>0</v>
      </c>
      <c r="M9" s="51">
        <v>2</v>
      </c>
      <c r="N9" s="51">
        <v>2</v>
      </c>
      <c r="O9" s="50">
        <v>0</v>
      </c>
      <c r="P9" s="52"/>
      <c r="Q9" s="50"/>
      <c r="R9" s="50"/>
      <c r="S9" s="50"/>
      <c r="T9" s="50"/>
      <c r="U9" s="50"/>
      <c r="V9" s="50"/>
      <c r="W9" s="17"/>
      <c r="X9" s="68"/>
      <c r="Y9" s="68"/>
      <c r="Z9" s="68"/>
      <c r="AA9" s="68"/>
      <c r="AB9" s="68"/>
      <c r="AC9" s="68"/>
      <c r="AD9" s="9"/>
    </row>
    <row r="10" spans="1:30" s="3" customFormat="1" ht="29.25" customHeight="1" x14ac:dyDescent="0.25">
      <c r="A10" s="146"/>
      <c r="B10" s="52" t="s">
        <v>26</v>
      </c>
      <c r="C10" s="50"/>
      <c r="D10" s="50"/>
      <c r="E10" s="50"/>
      <c r="F10" s="50">
        <v>2</v>
      </c>
      <c r="G10" s="50">
        <v>2</v>
      </c>
      <c r="H10" s="50">
        <v>0</v>
      </c>
      <c r="I10" s="78" t="s">
        <v>28</v>
      </c>
      <c r="J10" s="53">
        <v>0</v>
      </c>
      <c r="K10" s="53">
        <v>2</v>
      </c>
      <c r="L10" s="50">
        <v>0</v>
      </c>
      <c r="M10" s="53"/>
      <c r="N10" s="53"/>
      <c r="O10" s="50"/>
      <c r="P10" s="52"/>
      <c r="Q10" s="50"/>
      <c r="R10" s="50"/>
      <c r="S10" s="50"/>
      <c r="T10" s="50"/>
      <c r="U10" s="50"/>
      <c r="V10" s="50"/>
      <c r="W10" s="15"/>
      <c r="X10" s="51"/>
      <c r="Y10" s="51"/>
      <c r="Z10" s="51"/>
      <c r="AA10" s="51"/>
      <c r="AB10" s="51"/>
      <c r="AC10" s="51"/>
      <c r="AD10" s="9"/>
    </row>
    <row r="11" spans="1:30" s="3" customFormat="1" ht="29.25" customHeight="1" x14ac:dyDescent="0.25">
      <c r="A11" s="146"/>
      <c r="B11" s="52" t="s">
        <v>50</v>
      </c>
      <c r="C11" s="50">
        <v>0</v>
      </c>
      <c r="D11" s="50">
        <v>2</v>
      </c>
      <c r="E11" s="50">
        <v>0</v>
      </c>
      <c r="F11" s="50"/>
      <c r="G11" s="50"/>
      <c r="H11" s="51"/>
      <c r="I11" s="52"/>
      <c r="J11" s="50"/>
      <c r="K11" s="50"/>
      <c r="L11" s="50"/>
      <c r="M11" s="50"/>
      <c r="N11" s="50"/>
      <c r="O11" s="50"/>
      <c r="P11" s="52"/>
      <c r="Q11" s="50"/>
      <c r="R11" s="50"/>
      <c r="S11" s="50"/>
      <c r="T11" s="50"/>
      <c r="U11" s="50"/>
      <c r="V11" s="50"/>
      <c r="W11" s="51"/>
      <c r="X11" s="51"/>
      <c r="Y11" s="51"/>
      <c r="Z11" s="51"/>
      <c r="AA11" s="51"/>
      <c r="AB11" s="51"/>
      <c r="AC11" s="51"/>
      <c r="AD11" s="9"/>
    </row>
    <row r="12" spans="1:30" s="3" customFormat="1" ht="29.25" customHeight="1" x14ac:dyDescent="0.25">
      <c r="A12" s="146"/>
      <c r="B12" s="52" t="s">
        <v>29</v>
      </c>
      <c r="C12" s="50">
        <v>1</v>
      </c>
      <c r="D12" s="50">
        <v>2</v>
      </c>
      <c r="E12" s="50">
        <v>0</v>
      </c>
      <c r="F12" s="50">
        <v>1</v>
      </c>
      <c r="G12" s="50">
        <v>2</v>
      </c>
      <c r="H12" s="51">
        <v>0</v>
      </c>
      <c r="I12" s="52"/>
      <c r="J12" s="50"/>
      <c r="K12" s="50"/>
      <c r="L12" s="50"/>
      <c r="M12" s="50"/>
      <c r="N12" s="50"/>
      <c r="O12" s="50"/>
      <c r="P12" s="51"/>
      <c r="Q12" s="50"/>
      <c r="R12" s="50"/>
      <c r="S12" s="50"/>
      <c r="T12" s="50"/>
      <c r="U12" s="50"/>
      <c r="V12" s="50"/>
      <c r="W12" s="51"/>
      <c r="X12" s="51"/>
      <c r="Y12" s="51"/>
      <c r="Z12" s="51"/>
      <c r="AA12" s="51"/>
      <c r="AB12" s="51"/>
      <c r="AC12" s="51"/>
      <c r="AD12" s="9"/>
    </row>
    <row r="13" spans="1:30" s="3" customFormat="1" ht="29.25" customHeight="1" thickBot="1" x14ac:dyDescent="0.3">
      <c r="A13" s="147"/>
      <c r="B13" s="19" t="s">
        <v>12</v>
      </c>
      <c r="C13" s="69">
        <f t="shared" ref="C13:H13" si="0">SUM(C6:C12)</f>
        <v>7</v>
      </c>
      <c r="D13" s="69">
        <f t="shared" si="0"/>
        <v>10</v>
      </c>
      <c r="E13" s="69">
        <f t="shared" si="0"/>
        <v>0</v>
      </c>
      <c r="F13" s="69">
        <f t="shared" si="0"/>
        <v>9</v>
      </c>
      <c r="G13" s="69">
        <f t="shared" si="0"/>
        <v>10</v>
      </c>
      <c r="H13" s="69">
        <f t="shared" si="0"/>
        <v>0</v>
      </c>
      <c r="I13" s="19" t="s">
        <v>34</v>
      </c>
      <c r="J13" s="69">
        <f t="shared" ref="J13:O13" si="1">SUM(J6:J12)</f>
        <v>4</v>
      </c>
      <c r="K13" s="69">
        <f t="shared" si="1"/>
        <v>8</v>
      </c>
      <c r="L13" s="69">
        <f t="shared" si="1"/>
        <v>0</v>
      </c>
      <c r="M13" s="69">
        <f t="shared" si="1"/>
        <v>4</v>
      </c>
      <c r="N13" s="69">
        <f t="shared" si="1"/>
        <v>6</v>
      </c>
      <c r="O13" s="69">
        <f t="shared" si="1"/>
        <v>0</v>
      </c>
      <c r="P13" s="19" t="s">
        <v>34</v>
      </c>
      <c r="Q13" s="69">
        <f t="shared" ref="Q13:V13" si="2">SUM(Q6:Q12)</f>
        <v>0</v>
      </c>
      <c r="R13" s="69">
        <f t="shared" si="2"/>
        <v>0</v>
      </c>
      <c r="S13" s="69">
        <f t="shared" si="2"/>
        <v>0</v>
      </c>
      <c r="T13" s="69">
        <f t="shared" si="2"/>
        <v>0</v>
      </c>
      <c r="U13" s="69">
        <f t="shared" si="2"/>
        <v>0</v>
      </c>
      <c r="V13" s="69">
        <f t="shared" si="2"/>
        <v>0</v>
      </c>
      <c r="W13" s="19" t="s">
        <v>34</v>
      </c>
      <c r="X13" s="69">
        <f t="shared" ref="X13:AC13" si="3">SUM(X6:X12)</f>
        <v>0</v>
      </c>
      <c r="Y13" s="69">
        <f t="shared" si="3"/>
        <v>0</v>
      </c>
      <c r="Z13" s="69">
        <f t="shared" si="3"/>
        <v>0</v>
      </c>
      <c r="AA13" s="69">
        <f t="shared" si="3"/>
        <v>0</v>
      </c>
      <c r="AB13" s="69">
        <f t="shared" si="3"/>
        <v>0</v>
      </c>
      <c r="AC13" s="69">
        <f t="shared" si="3"/>
        <v>0</v>
      </c>
      <c r="AD13" s="72">
        <f>SUM(C13,F13,J13,M13,Q13,T13,X13,AA13)</f>
        <v>24</v>
      </c>
    </row>
    <row r="14" spans="1:30" s="3" customFormat="1" ht="29.25" customHeight="1" x14ac:dyDescent="0.25">
      <c r="A14" s="145" t="s">
        <v>14</v>
      </c>
      <c r="B14" s="102" t="s">
        <v>54</v>
      </c>
      <c r="C14" s="60">
        <v>0</v>
      </c>
      <c r="D14" s="60">
        <v>2</v>
      </c>
      <c r="E14" s="60">
        <v>0</v>
      </c>
      <c r="F14" s="60">
        <v>0</v>
      </c>
      <c r="G14" s="60">
        <v>2</v>
      </c>
      <c r="H14" s="60">
        <v>0</v>
      </c>
      <c r="I14" s="92" t="s">
        <v>86</v>
      </c>
      <c r="J14" s="63">
        <v>2</v>
      </c>
      <c r="K14" s="63">
        <v>2</v>
      </c>
      <c r="L14" s="91">
        <v>0</v>
      </c>
      <c r="M14" s="63">
        <v>2</v>
      </c>
      <c r="N14" s="63">
        <v>2</v>
      </c>
      <c r="O14" s="91">
        <v>0</v>
      </c>
      <c r="P14" s="90" t="s">
        <v>30</v>
      </c>
      <c r="Q14" s="63">
        <v>2</v>
      </c>
      <c r="R14" s="63">
        <v>2</v>
      </c>
      <c r="S14" s="91">
        <v>0</v>
      </c>
      <c r="T14" s="63">
        <v>2</v>
      </c>
      <c r="U14" s="63">
        <v>2</v>
      </c>
      <c r="V14" s="91">
        <v>0</v>
      </c>
      <c r="W14" s="20"/>
      <c r="X14" s="67"/>
      <c r="Y14" s="67"/>
      <c r="Z14" s="67"/>
      <c r="AA14" s="67"/>
      <c r="AB14" s="67"/>
      <c r="AC14" s="67"/>
      <c r="AD14" s="72"/>
    </row>
    <row r="15" spans="1:30" s="3" customFormat="1" ht="29.25" customHeight="1" x14ac:dyDescent="0.25">
      <c r="A15" s="146"/>
      <c r="B15" s="102"/>
      <c r="C15" s="60"/>
      <c r="D15" s="60"/>
      <c r="E15" s="60"/>
      <c r="F15" s="60"/>
      <c r="G15" s="60"/>
      <c r="H15" s="60"/>
      <c r="I15" s="102" t="s">
        <v>31</v>
      </c>
      <c r="J15" s="60">
        <v>0</v>
      </c>
      <c r="K15" s="60">
        <v>2</v>
      </c>
      <c r="L15" s="60">
        <v>0</v>
      </c>
      <c r="M15" s="60">
        <v>0</v>
      </c>
      <c r="N15" s="60">
        <v>2</v>
      </c>
      <c r="O15" s="60">
        <v>0</v>
      </c>
      <c r="P15" s="61" t="s">
        <v>32</v>
      </c>
      <c r="Q15" s="60">
        <v>0</v>
      </c>
      <c r="R15" s="60">
        <v>2</v>
      </c>
      <c r="S15" s="60">
        <v>0</v>
      </c>
      <c r="T15" s="50"/>
      <c r="U15" s="50"/>
      <c r="V15" s="60"/>
      <c r="W15" s="14"/>
      <c r="X15" s="68"/>
      <c r="Y15" s="68"/>
      <c r="Z15" s="68"/>
      <c r="AA15" s="68"/>
      <c r="AB15" s="68"/>
      <c r="AC15" s="68"/>
      <c r="AD15" s="72"/>
    </row>
    <row r="16" spans="1:30" s="3" customFormat="1" ht="29.25" customHeight="1" thickBot="1" x14ac:dyDescent="0.3">
      <c r="A16" s="147"/>
      <c r="B16" s="19" t="s">
        <v>12</v>
      </c>
      <c r="C16" s="69">
        <f t="shared" ref="C16:H16" si="4">SUM(C14:C15)</f>
        <v>0</v>
      </c>
      <c r="D16" s="69">
        <f t="shared" si="4"/>
        <v>2</v>
      </c>
      <c r="E16" s="69">
        <f t="shared" si="4"/>
        <v>0</v>
      </c>
      <c r="F16" s="69">
        <f t="shared" si="4"/>
        <v>0</v>
      </c>
      <c r="G16" s="69">
        <f t="shared" si="4"/>
        <v>2</v>
      </c>
      <c r="H16" s="69">
        <f t="shared" si="4"/>
        <v>0</v>
      </c>
      <c r="I16" s="19" t="s">
        <v>34</v>
      </c>
      <c r="J16" s="69">
        <f t="shared" ref="J16:O16" si="5">SUM(J14:J15)</f>
        <v>2</v>
      </c>
      <c r="K16" s="69">
        <f t="shared" si="5"/>
        <v>4</v>
      </c>
      <c r="L16" s="69">
        <f t="shared" si="5"/>
        <v>0</v>
      </c>
      <c r="M16" s="69">
        <f t="shared" si="5"/>
        <v>2</v>
      </c>
      <c r="N16" s="69">
        <f t="shared" si="5"/>
        <v>4</v>
      </c>
      <c r="O16" s="69">
        <f t="shared" si="5"/>
        <v>0</v>
      </c>
      <c r="P16" s="19" t="s">
        <v>34</v>
      </c>
      <c r="Q16" s="69">
        <f t="shared" ref="Q16:V16" si="6">SUM(Q14:Q15)</f>
        <v>2</v>
      </c>
      <c r="R16" s="69">
        <f t="shared" si="6"/>
        <v>4</v>
      </c>
      <c r="S16" s="69">
        <f t="shared" si="6"/>
        <v>0</v>
      </c>
      <c r="T16" s="69">
        <f t="shared" si="6"/>
        <v>2</v>
      </c>
      <c r="U16" s="69">
        <f t="shared" si="6"/>
        <v>2</v>
      </c>
      <c r="V16" s="69">
        <f t="shared" si="6"/>
        <v>0</v>
      </c>
      <c r="W16" s="19" t="s">
        <v>34</v>
      </c>
      <c r="X16" s="69">
        <f t="shared" ref="X16:AC16" si="7">SUM(X14:X15)</f>
        <v>0</v>
      </c>
      <c r="Y16" s="69">
        <f t="shared" si="7"/>
        <v>0</v>
      </c>
      <c r="Z16" s="69">
        <f t="shared" si="7"/>
        <v>0</v>
      </c>
      <c r="AA16" s="69">
        <f t="shared" si="7"/>
        <v>0</v>
      </c>
      <c r="AB16" s="69">
        <f t="shared" si="7"/>
        <v>0</v>
      </c>
      <c r="AC16" s="69">
        <f t="shared" si="7"/>
        <v>0</v>
      </c>
      <c r="AD16" s="72">
        <f>SUM(C16,F16,J16,M16,Q16,T16,X16,AA16)</f>
        <v>8</v>
      </c>
    </row>
    <row r="17" spans="1:30" s="3" customFormat="1" ht="29.25" customHeight="1" x14ac:dyDescent="0.25">
      <c r="A17" s="145" t="s">
        <v>16</v>
      </c>
      <c r="B17" s="57" t="s">
        <v>40</v>
      </c>
      <c r="C17" s="63"/>
      <c r="D17" s="63"/>
      <c r="E17" s="63"/>
      <c r="F17" s="63">
        <v>2</v>
      </c>
      <c r="G17" s="63">
        <v>2</v>
      </c>
      <c r="H17" s="63">
        <v>0</v>
      </c>
      <c r="I17" s="52" t="s">
        <v>41</v>
      </c>
      <c r="J17" s="56">
        <v>2</v>
      </c>
      <c r="K17" s="56">
        <v>2</v>
      </c>
      <c r="L17" s="50">
        <v>0</v>
      </c>
      <c r="M17" s="50"/>
      <c r="N17" s="50"/>
      <c r="O17" s="50"/>
      <c r="P17" s="57" t="s">
        <v>42</v>
      </c>
      <c r="Q17" s="56">
        <v>2</v>
      </c>
      <c r="R17" s="56">
        <v>2</v>
      </c>
      <c r="S17" s="50">
        <v>0</v>
      </c>
      <c r="T17" s="50"/>
      <c r="U17" s="50"/>
      <c r="V17" s="50"/>
      <c r="W17" s="47"/>
      <c r="X17" s="67"/>
      <c r="Y17" s="67"/>
      <c r="Z17" s="67"/>
      <c r="AA17" s="67"/>
      <c r="AB17" s="67"/>
      <c r="AC17" s="67"/>
      <c r="AD17" s="72"/>
    </row>
    <row r="18" spans="1:30" s="3" customFormat="1" ht="29.25" customHeight="1" x14ac:dyDescent="0.25">
      <c r="A18" s="146"/>
      <c r="B18" s="52"/>
      <c r="C18" s="50"/>
      <c r="D18" s="50"/>
      <c r="E18" s="50"/>
      <c r="F18" s="50"/>
      <c r="G18" s="50"/>
      <c r="H18" s="50"/>
      <c r="I18" s="77" t="s">
        <v>43</v>
      </c>
      <c r="J18" s="53"/>
      <c r="K18" s="53"/>
      <c r="L18" s="53"/>
      <c r="M18" s="56">
        <v>2</v>
      </c>
      <c r="N18" s="56">
        <v>2</v>
      </c>
      <c r="O18" s="53">
        <v>0</v>
      </c>
      <c r="P18" s="52"/>
      <c r="Q18" s="53"/>
      <c r="R18" s="53"/>
      <c r="S18" s="50"/>
      <c r="T18" s="56"/>
      <c r="U18" s="56"/>
      <c r="V18" s="50"/>
      <c r="W18" s="48"/>
      <c r="X18" s="51"/>
      <c r="Y18" s="51"/>
      <c r="Z18" s="51"/>
      <c r="AA18" s="51"/>
      <c r="AB18" s="51"/>
      <c r="AC18" s="51"/>
      <c r="AD18" s="72"/>
    </row>
    <row r="19" spans="1:30" s="3" customFormat="1" ht="29.25" customHeight="1" thickBot="1" x14ac:dyDescent="0.3">
      <c r="A19" s="147"/>
      <c r="B19" s="19" t="s">
        <v>12</v>
      </c>
      <c r="C19" s="69">
        <f>SUM(C17:C18)</f>
        <v>0</v>
      </c>
      <c r="D19" s="69">
        <f t="shared" ref="C19:H19" si="8">SUM(D17:D18)</f>
        <v>0</v>
      </c>
      <c r="E19" s="69">
        <f t="shared" si="8"/>
        <v>0</v>
      </c>
      <c r="F19" s="69">
        <f t="shared" si="8"/>
        <v>2</v>
      </c>
      <c r="G19" s="69">
        <f t="shared" si="8"/>
        <v>2</v>
      </c>
      <c r="H19" s="69">
        <f t="shared" si="8"/>
        <v>0</v>
      </c>
      <c r="I19" s="19" t="s">
        <v>34</v>
      </c>
      <c r="J19" s="69">
        <f t="shared" ref="J19:O19" si="9">SUM(J17:J18)</f>
        <v>2</v>
      </c>
      <c r="K19" s="69">
        <f t="shared" si="9"/>
        <v>2</v>
      </c>
      <c r="L19" s="69">
        <f t="shared" si="9"/>
        <v>0</v>
      </c>
      <c r="M19" s="69">
        <f t="shared" si="9"/>
        <v>2</v>
      </c>
      <c r="N19" s="69">
        <f t="shared" si="9"/>
        <v>2</v>
      </c>
      <c r="O19" s="69">
        <f t="shared" si="9"/>
        <v>0</v>
      </c>
      <c r="P19" s="19" t="s">
        <v>34</v>
      </c>
      <c r="Q19" s="69">
        <f t="shared" ref="Q19:V19" si="10">SUM(Q17:Q18)</f>
        <v>2</v>
      </c>
      <c r="R19" s="69">
        <f t="shared" si="10"/>
        <v>2</v>
      </c>
      <c r="S19" s="69">
        <f t="shared" si="10"/>
        <v>0</v>
      </c>
      <c r="T19" s="69">
        <f t="shared" si="10"/>
        <v>0</v>
      </c>
      <c r="U19" s="69">
        <f t="shared" si="10"/>
        <v>0</v>
      </c>
      <c r="V19" s="69">
        <f t="shared" si="10"/>
        <v>0</v>
      </c>
      <c r="W19" s="19" t="s">
        <v>34</v>
      </c>
      <c r="X19" s="69">
        <f t="shared" ref="X19:AC19" si="11">SUM(X17:X18)</f>
        <v>0</v>
      </c>
      <c r="Y19" s="69">
        <f t="shared" si="11"/>
        <v>0</v>
      </c>
      <c r="Z19" s="69">
        <f t="shared" si="11"/>
        <v>0</v>
      </c>
      <c r="AA19" s="69">
        <f t="shared" si="11"/>
        <v>0</v>
      </c>
      <c r="AB19" s="69">
        <f t="shared" si="11"/>
        <v>0</v>
      </c>
      <c r="AC19" s="69">
        <f t="shared" si="11"/>
        <v>0</v>
      </c>
      <c r="AD19" s="72">
        <f>SUM(C19,F19,J19,M19,Q19,T19,X19,AA19)</f>
        <v>8</v>
      </c>
    </row>
    <row r="20" spans="1:30" s="5" customFormat="1" ht="30" customHeight="1" x14ac:dyDescent="0.25">
      <c r="A20" s="142" t="s">
        <v>51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13" t="s">
        <v>44</v>
      </c>
      <c r="Q20" s="51"/>
      <c r="R20" s="51"/>
      <c r="S20" s="51"/>
      <c r="T20" s="51">
        <v>2</v>
      </c>
      <c r="U20" s="51">
        <v>2</v>
      </c>
      <c r="V20" s="51">
        <v>0</v>
      </c>
      <c r="W20" s="20"/>
      <c r="X20" s="67"/>
      <c r="Y20" s="67"/>
      <c r="Z20" s="67"/>
      <c r="AA20" s="67"/>
      <c r="AB20" s="67"/>
      <c r="AC20" s="67"/>
      <c r="AD20" s="72"/>
    </row>
    <row r="21" spans="1:30" s="5" customFormat="1" ht="30" customHeight="1" x14ac:dyDescent="0.25">
      <c r="A21" s="143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13" t="s">
        <v>45</v>
      </c>
      <c r="Q21" s="51"/>
      <c r="R21" s="51"/>
      <c r="S21" s="51"/>
      <c r="T21" s="51">
        <v>2</v>
      </c>
      <c r="U21" s="51">
        <v>2</v>
      </c>
      <c r="V21" s="51">
        <v>0</v>
      </c>
      <c r="W21" s="14"/>
      <c r="X21" s="68"/>
      <c r="Y21" s="68"/>
      <c r="Z21" s="68"/>
      <c r="AA21" s="68"/>
      <c r="AB21" s="68"/>
      <c r="AC21" s="68"/>
      <c r="AD21" s="72"/>
    </row>
    <row r="22" spans="1:30" s="5" customFormat="1" ht="30" customHeight="1" x14ac:dyDescent="0.25">
      <c r="A22" s="143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13" t="s">
        <v>46</v>
      </c>
      <c r="Q22" s="51"/>
      <c r="R22" s="51"/>
      <c r="S22" s="51"/>
      <c r="T22" s="51">
        <v>2</v>
      </c>
      <c r="U22" s="51">
        <v>2</v>
      </c>
      <c r="V22" s="51">
        <v>0</v>
      </c>
      <c r="W22" s="14"/>
      <c r="X22" s="68"/>
      <c r="Y22" s="68"/>
      <c r="Z22" s="68"/>
      <c r="AA22" s="68"/>
      <c r="AB22" s="68"/>
      <c r="AC22" s="68"/>
      <c r="AD22" s="72"/>
    </row>
    <row r="23" spans="1:30" s="5" customFormat="1" ht="30" customHeight="1" thickBot="1" x14ac:dyDescent="0.3">
      <c r="A23" s="144"/>
      <c r="B23" s="19" t="s">
        <v>12</v>
      </c>
      <c r="C23" s="69">
        <f>SUM(C20)</f>
        <v>0</v>
      </c>
      <c r="D23" s="69">
        <f>SUM(D20)</f>
        <v>0</v>
      </c>
      <c r="E23" s="69">
        <f>SUM(E20)</f>
        <v>0</v>
      </c>
      <c r="F23" s="69">
        <f t="shared" ref="F23:G23" si="12">SUM(F20)</f>
        <v>0</v>
      </c>
      <c r="G23" s="69">
        <f t="shared" si="12"/>
        <v>0</v>
      </c>
      <c r="H23" s="69">
        <f>SUM(H20)</f>
        <v>0</v>
      </c>
      <c r="I23" s="19" t="s">
        <v>34</v>
      </c>
      <c r="J23" s="69">
        <f t="shared" ref="J23:O23" si="13">SUM(J20:J22)</f>
        <v>0</v>
      </c>
      <c r="K23" s="69">
        <f t="shared" si="13"/>
        <v>0</v>
      </c>
      <c r="L23" s="69">
        <f t="shared" si="13"/>
        <v>0</v>
      </c>
      <c r="M23" s="69">
        <f t="shared" si="13"/>
        <v>0</v>
      </c>
      <c r="N23" s="69">
        <f t="shared" si="13"/>
        <v>0</v>
      </c>
      <c r="O23" s="69">
        <f t="shared" si="13"/>
        <v>0</v>
      </c>
      <c r="P23" s="19" t="s">
        <v>34</v>
      </c>
      <c r="Q23" s="69">
        <f>SUM(Q20:Q22)</f>
        <v>0</v>
      </c>
      <c r="R23" s="69">
        <f>SUM(R20:R22)</f>
        <v>0</v>
      </c>
      <c r="S23" s="69">
        <f>SUM(S20:S22)</f>
        <v>0</v>
      </c>
      <c r="T23" s="69">
        <v>2</v>
      </c>
      <c r="U23" s="69">
        <v>2</v>
      </c>
      <c r="V23" s="69">
        <f>SUM(V20:V22)</f>
        <v>0</v>
      </c>
      <c r="W23" s="19" t="s">
        <v>34</v>
      </c>
      <c r="X23" s="69">
        <f t="shared" ref="X23:AC23" si="14">SUM(X20:X22)</f>
        <v>0</v>
      </c>
      <c r="Y23" s="69">
        <f t="shared" si="14"/>
        <v>0</v>
      </c>
      <c r="Z23" s="69">
        <f t="shared" si="14"/>
        <v>0</v>
      </c>
      <c r="AA23" s="69">
        <f t="shared" si="14"/>
        <v>0</v>
      </c>
      <c r="AB23" s="69">
        <f t="shared" si="14"/>
        <v>0</v>
      </c>
      <c r="AC23" s="69">
        <f t="shared" si="14"/>
        <v>0</v>
      </c>
      <c r="AD23" s="72">
        <v>2</v>
      </c>
    </row>
    <row r="24" spans="1:30" s="6" customFormat="1" ht="30" customHeight="1" x14ac:dyDescent="0.25">
      <c r="A24" s="145" t="s">
        <v>15</v>
      </c>
      <c r="B24" s="52" t="s">
        <v>87</v>
      </c>
      <c r="C24" s="63">
        <v>4</v>
      </c>
      <c r="D24" s="63">
        <v>4</v>
      </c>
      <c r="E24" s="50">
        <v>0</v>
      </c>
      <c r="F24" s="63">
        <v>4</v>
      </c>
      <c r="G24" s="63">
        <v>4</v>
      </c>
      <c r="H24" s="50">
        <v>0</v>
      </c>
      <c r="I24" s="57" t="s">
        <v>88</v>
      </c>
      <c r="J24" s="63">
        <v>4</v>
      </c>
      <c r="K24" s="63">
        <v>4</v>
      </c>
      <c r="L24" s="50">
        <v>0</v>
      </c>
      <c r="M24" s="63">
        <v>4</v>
      </c>
      <c r="N24" s="63">
        <v>4</v>
      </c>
      <c r="O24" s="50">
        <v>0</v>
      </c>
      <c r="P24" s="57" t="s">
        <v>89</v>
      </c>
      <c r="Q24" s="63">
        <v>2</v>
      </c>
      <c r="R24" s="63">
        <v>1</v>
      </c>
      <c r="S24" s="50">
        <v>1</v>
      </c>
      <c r="T24" s="63">
        <v>2</v>
      </c>
      <c r="U24" s="63">
        <v>1</v>
      </c>
      <c r="V24" s="50">
        <v>1</v>
      </c>
      <c r="W24" s="52" t="s">
        <v>186</v>
      </c>
      <c r="X24" s="63">
        <v>2</v>
      </c>
      <c r="Y24" s="63">
        <v>1</v>
      </c>
      <c r="Z24" s="50">
        <v>1</v>
      </c>
      <c r="AA24" s="118"/>
      <c r="AB24" s="116"/>
      <c r="AC24" s="117"/>
      <c r="AD24" s="73"/>
    </row>
    <row r="25" spans="1:30" s="6" customFormat="1" ht="30" customHeight="1" x14ac:dyDescent="0.25">
      <c r="A25" s="146"/>
      <c r="B25" s="52" t="s">
        <v>82</v>
      </c>
      <c r="C25" s="120">
        <v>3</v>
      </c>
      <c r="D25" s="120">
        <v>2</v>
      </c>
      <c r="E25" s="50">
        <v>1</v>
      </c>
      <c r="F25" s="50">
        <v>2</v>
      </c>
      <c r="G25" s="50">
        <v>1</v>
      </c>
      <c r="H25" s="50">
        <v>1</v>
      </c>
      <c r="I25" s="52" t="s">
        <v>109</v>
      </c>
      <c r="J25" s="50">
        <v>2</v>
      </c>
      <c r="K25" s="50">
        <v>1</v>
      </c>
      <c r="L25" s="50">
        <v>1</v>
      </c>
      <c r="M25" s="50">
        <v>2</v>
      </c>
      <c r="N25" s="50">
        <v>1</v>
      </c>
      <c r="O25" s="50">
        <v>1</v>
      </c>
      <c r="P25" s="52" t="s">
        <v>90</v>
      </c>
      <c r="Q25" s="50">
        <v>2</v>
      </c>
      <c r="R25" s="50">
        <v>1</v>
      </c>
      <c r="S25" s="50">
        <v>1</v>
      </c>
      <c r="T25" s="50">
        <v>2</v>
      </c>
      <c r="U25" s="50">
        <v>1</v>
      </c>
      <c r="V25" s="50">
        <v>1</v>
      </c>
      <c r="W25" s="52" t="s">
        <v>185</v>
      </c>
      <c r="X25" s="50">
        <v>2</v>
      </c>
      <c r="Y25" s="50">
        <v>1</v>
      </c>
      <c r="Z25" s="63">
        <v>1</v>
      </c>
      <c r="AA25" s="116"/>
      <c r="AB25" s="116"/>
      <c r="AC25" s="117"/>
      <c r="AD25" s="73"/>
    </row>
    <row r="26" spans="1:30" s="6" customFormat="1" ht="30" customHeight="1" x14ac:dyDescent="0.25">
      <c r="A26" s="146"/>
      <c r="B26" s="87"/>
      <c r="C26" s="50"/>
      <c r="D26" s="50"/>
      <c r="E26" s="50"/>
      <c r="F26" s="50"/>
      <c r="G26" s="50"/>
      <c r="H26" s="50"/>
      <c r="I26" s="52" t="s">
        <v>99</v>
      </c>
      <c r="J26" s="50">
        <v>2</v>
      </c>
      <c r="K26" s="50">
        <v>1</v>
      </c>
      <c r="L26" s="50">
        <v>1</v>
      </c>
      <c r="M26" s="50">
        <v>2</v>
      </c>
      <c r="N26" s="50">
        <v>1</v>
      </c>
      <c r="O26" s="50">
        <v>1</v>
      </c>
      <c r="P26" s="52" t="s">
        <v>91</v>
      </c>
      <c r="Q26" s="50">
        <v>2</v>
      </c>
      <c r="R26" s="50">
        <v>1</v>
      </c>
      <c r="S26" s="50">
        <v>1</v>
      </c>
      <c r="T26" s="50">
        <v>2</v>
      </c>
      <c r="U26" s="50">
        <v>1</v>
      </c>
      <c r="V26" s="50">
        <v>1</v>
      </c>
      <c r="W26" s="52" t="s">
        <v>49</v>
      </c>
      <c r="X26" s="50">
        <v>2</v>
      </c>
      <c r="Y26" s="50">
        <v>1</v>
      </c>
      <c r="Z26" s="50">
        <v>1</v>
      </c>
      <c r="AA26" s="50"/>
      <c r="AB26" s="50"/>
      <c r="AC26" s="79"/>
      <c r="AD26" s="73"/>
    </row>
    <row r="27" spans="1:30" s="6" customFormat="1" ht="30" customHeight="1" x14ac:dyDescent="0.25">
      <c r="A27" s="146"/>
      <c r="B27" s="88"/>
      <c r="C27" s="60"/>
      <c r="D27" s="60"/>
      <c r="E27" s="60"/>
      <c r="F27" s="60"/>
      <c r="G27" s="60"/>
      <c r="H27" s="60"/>
      <c r="I27" s="52" t="s">
        <v>83</v>
      </c>
      <c r="J27" s="50">
        <v>2</v>
      </c>
      <c r="K27" s="50">
        <v>1</v>
      </c>
      <c r="L27" s="50">
        <v>1</v>
      </c>
      <c r="M27" s="50">
        <v>2</v>
      </c>
      <c r="N27" s="50">
        <v>1</v>
      </c>
      <c r="O27" s="50">
        <v>1</v>
      </c>
      <c r="P27" s="52" t="s">
        <v>92</v>
      </c>
      <c r="Q27" s="50">
        <v>2</v>
      </c>
      <c r="R27" s="50">
        <v>1</v>
      </c>
      <c r="S27" s="50">
        <v>1</v>
      </c>
      <c r="T27" s="50">
        <v>2</v>
      </c>
      <c r="U27" s="50">
        <v>1</v>
      </c>
      <c r="V27" s="50">
        <v>1</v>
      </c>
      <c r="W27" s="52" t="s">
        <v>101</v>
      </c>
      <c r="X27" s="50">
        <v>2</v>
      </c>
      <c r="Y27" s="50">
        <v>2</v>
      </c>
      <c r="Z27" s="50">
        <v>0</v>
      </c>
      <c r="AA27" s="50"/>
      <c r="AB27" s="50"/>
      <c r="AC27" s="79"/>
      <c r="AD27" s="73"/>
    </row>
    <row r="28" spans="1:30" s="6" customFormat="1" ht="30" customHeight="1" x14ac:dyDescent="0.25">
      <c r="A28" s="146"/>
      <c r="B28" s="52"/>
      <c r="C28" s="53"/>
      <c r="D28" s="53"/>
      <c r="E28" s="53"/>
      <c r="F28" s="50"/>
      <c r="G28" s="50"/>
      <c r="H28" s="50"/>
      <c r="I28" s="52"/>
      <c r="J28" s="50"/>
      <c r="K28" s="50"/>
      <c r="L28" s="50"/>
      <c r="M28" s="50"/>
      <c r="N28" s="50"/>
      <c r="O28" s="50"/>
      <c r="P28" s="52" t="s">
        <v>224</v>
      </c>
      <c r="Q28" s="50">
        <v>2</v>
      </c>
      <c r="R28" s="50">
        <v>2</v>
      </c>
      <c r="S28" s="50">
        <v>0</v>
      </c>
      <c r="T28" s="50"/>
      <c r="U28" s="50"/>
      <c r="V28" s="50"/>
      <c r="W28" s="52" t="s">
        <v>93</v>
      </c>
      <c r="X28" s="50"/>
      <c r="Y28" s="50"/>
      <c r="Z28" s="50"/>
      <c r="AA28" s="50">
        <v>5</v>
      </c>
      <c r="AB28" s="80">
        <v>0</v>
      </c>
      <c r="AC28" s="81">
        <v>400</v>
      </c>
      <c r="AD28" s="73"/>
    </row>
    <row r="29" spans="1:30" s="6" customFormat="1" ht="30" customHeight="1" x14ac:dyDescent="0.25">
      <c r="A29" s="146"/>
      <c r="B29" s="61"/>
      <c r="C29" s="132"/>
      <c r="D29" s="132"/>
      <c r="E29" s="132"/>
      <c r="F29" s="60"/>
      <c r="G29" s="60"/>
      <c r="H29" s="60"/>
      <c r="I29" s="61"/>
      <c r="J29" s="60"/>
      <c r="K29" s="60"/>
      <c r="L29" s="60"/>
      <c r="M29" s="60"/>
      <c r="N29" s="60"/>
      <c r="O29" s="60"/>
      <c r="P29" s="61"/>
      <c r="Q29" s="60"/>
      <c r="R29" s="60"/>
      <c r="S29" s="60"/>
      <c r="T29" s="60"/>
      <c r="U29" s="60"/>
      <c r="V29" s="60"/>
      <c r="W29" s="61" t="s">
        <v>218</v>
      </c>
      <c r="X29" s="60"/>
      <c r="Y29" s="60"/>
      <c r="Z29" s="60"/>
      <c r="AA29" s="60">
        <v>2</v>
      </c>
      <c r="AB29" s="163">
        <v>1</v>
      </c>
      <c r="AC29" s="164">
        <v>1</v>
      </c>
      <c r="AD29" s="73"/>
    </row>
    <row r="30" spans="1:30" s="6" customFormat="1" ht="30" customHeight="1" x14ac:dyDescent="0.25">
      <c r="A30" s="146"/>
      <c r="B30" s="61"/>
      <c r="C30" s="132"/>
      <c r="D30" s="132"/>
      <c r="E30" s="132"/>
      <c r="F30" s="60"/>
      <c r="G30" s="60"/>
      <c r="H30" s="60"/>
      <c r="I30" s="61"/>
      <c r="J30" s="60"/>
      <c r="K30" s="60"/>
      <c r="L30" s="60"/>
      <c r="M30" s="60"/>
      <c r="N30" s="60"/>
      <c r="O30" s="60"/>
      <c r="P30" s="61"/>
      <c r="Q30" s="60"/>
      <c r="R30" s="60"/>
      <c r="S30" s="60"/>
      <c r="T30" s="60"/>
      <c r="U30" s="60"/>
      <c r="V30" s="60"/>
      <c r="W30" s="61" t="s">
        <v>219</v>
      </c>
      <c r="X30" s="60"/>
      <c r="Y30" s="60"/>
      <c r="Z30" s="60"/>
      <c r="AA30" s="60">
        <v>2</v>
      </c>
      <c r="AB30" s="163">
        <v>1</v>
      </c>
      <c r="AC30" s="164">
        <v>1</v>
      </c>
      <c r="AD30" s="73"/>
    </row>
    <row r="31" spans="1:30" s="7" customFormat="1" ht="30.75" thickBot="1" x14ac:dyDescent="0.3">
      <c r="A31" s="147"/>
      <c r="B31" s="19" t="s">
        <v>182</v>
      </c>
      <c r="C31" s="69">
        <f>SUM(C24:C30)</f>
        <v>7</v>
      </c>
      <c r="D31" s="69">
        <f t="shared" ref="D31:H31" si="15">SUM(D24:D30)</f>
        <v>6</v>
      </c>
      <c r="E31" s="69">
        <f t="shared" si="15"/>
        <v>1</v>
      </c>
      <c r="F31" s="69">
        <f t="shared" si="15"/>
        <v>6</v>
      </c>
      <c r="G31" s="69">
        <f t="shared" si="15"/>
        <v>5</v>
      </c>
      <c r="H31" s="69">
        <f t="shared" si="15"/>
        <v>1</v>
      </c>
      <c r="I31" s="19" t="s">
        <v>34</v>
      </c>
      <c r="J31" s="69">
        <f t="shared" ref="J31:O31" si="16">SUM(J24:J30)</f>
        <v>10</v>
      </c>
      <c r="K31" s="69">
        <f t="shared" si="16"/>
        <v>7</v>
      </c>
      <c r="L31" s="69">
        <f t="shared" si="16"/>
        <v>3</v>
      </c>
      <c r="M31" s="69">
        <f t="shared" si="16"/>
        <v>10</v>
      </c>
      <c r="N31" s="69">
        <f t="shared" si="16"/>
        <v>7</v>
      </c>
      <c r="O31" s="69">
        <f t="shared" si="16"/>
        <v>3</v>
      </c>
      <c r="P31" s="19" t="s">
        <v>34</v>
      </c>
      <c r="Q31" s="69">
        <f t="shared" ref="Q31:V31" si="17">SUM(Q24:Q30)</f>
        <v>10</v>
      </c>
      <c r="R31" s="69">
        <f t="shared" si="17"/>
        <v>6</v>
      </c>
      <c r="S31" s="69">
        <f t="shared" si="17"/>
        <v>4</v>
      </c>
      <c r="T31" s="69">
        <f t="shared" si="17"/>
        <v>8</v>
      </c>
      <c r="U31" s="69">
        <f t="shared" si="17"/>
        <v>4</v>
      </c>
      <c r="V31" s="69">
        <f t="shared" si="17"/>
        <v>4</v>
      </c>
      <c r="W31" s="19" t="s">
        <v>34</v>
      </c>
      <c r="X31" s="69">
        <f t="shared" ref="X31:AC31" si="18">SUM(X24:X30)</f>
        <v>8</v>
      </c>
      <c r="Y31" s="69">
        <f t="shared" si="18"/>
        <v>5</v>
      </c>
      <c r="Z31" s="69">
        <f t="shared" si="18"/>
        <v>3</v>
      </c>
      <c r="AA31" s="69">
        <f t="shared" si="18"/>
        <v>9</v>
      </c>
      <c r="AB31" s="69">
        <f t="shared" si="18"/>
        <v>2</v>
      </c>
      <c r="AC31" s="70">
        <f t="shared" si="18"/>
        <v>402</v>
      </c>
      <c r="AD31" s="72">
        <f>SUM(C31,F31,J31,M31,Q31,T31,X31,AA31)</f>
        <v>68</v>
      </c>
    </row>
    <row r="32" spans="1:30" s="7" customFormat="1" ht="30" customHeight="1" x14ac:dyDescent="0.25">
      <c r="A32" s="148" t="s">
        <v>33</v>
      </c>
      <c r="B32" s="52" t="s">
        <v>106</v>
      </c>
      <c r="C32" s="50">
        <v>2</v>
      </c>
      <c r="D32" s="50">
        <v>1</v>
      </c>
      <c r="E32" s="50">
        <v>1</v>
      </c>
      <c r="F32" s="50"/>
      <c r="G32" s="50"/>
      <c r="H32" s="50"/>
      <c r="I32" s="52" t="s">
        <v>123</v>
      </c>
      <c r="J32" s="50">
        <v>2</v>
      </c>
      <c r="K32" s="50">
        <v>2</v>
      </c>
      <c r="L32" s="50">
        <v>0</v>
      </c>
      <c r="M32" s="50"/>
      <c r="N32" s="50"/>
      <c r="O32" s="50"/>
      <c r="P32" s="52" t="s">
        <v>124</v>
      </c>
      <c r="Q32" s="50">
        <v>2</v>
      </c>
      <c r="R32" s="50">
        <v>1</v>
      </c>
      <c r="S32" s="50">
        <v>1</v>
      </c>
      <c r="T32" s="50"/>
      <c r="U32" s="50"/>
      <c r="V32" s="50"/>
      <c r="W32" s="52" t="s">
        <v>187</v>
      </c>
      <c r="X32" s="50">
        <v>2</v>
      </c>
      <c r="Y32" s="50">
        <v>2</v>
      </c>
      <c r="Z32" s="50">
        <v>0</v>
      </c>
      <c r="AA32" s="53"/>
      <c r="AB32" s="82"/>
      <c r="AC32" s="83"/>
      <c r="AD32" s="74"/>
    </row>
    <row r="33" spans="1:30" s="7" customFormat="1" ht="30" customHeight="1" x14ac:dyDescent="0.25">
      <c r="A33" s="149"/>
      <c r="B33" s="119" t="s">
        <v>107</v>
      </c>
      <c r="C33" s="120">
        <v>2</v>
      </c>
      <c r="D33" s="120">
        <v>2</v>
      </c>
      <c r="E33" s="120">
        <v>0</v>
      </c>
      <c r="F33" s="119"/>
      <c r="G33" s="119"/>
      <c r="H33" s="120"/>
      <c r="I33" s="52" t="s">
        <v>164</v>
      </c>
      <c r="J33" s="50">
        <v>2</v>
      </c>
      <c r="K33" s="50">
        <v>2</v>
      </c>
      <c r="L33" s="50">
        <v>0</v>
      </c>
      <c r="M33" s="50"/>
      <c r="N33" s="50"/>
      <c r="O33" s="50"/>
      <c r="P33" s="52" t="s">
        <v>189</v>
      </c>
      <c r="Q33" s="50">
        <v>2</v>
      </c>
      <c r="R33" s="50">
        <v>2</v>
      </c>
      <c r="S33" s="50">
        <v>0</v>
      </c>
      <c r="T33" s="51"/>
      <c r="U33" s="51"/>
      <c r="V33" s="51"/>
      <c r="W33" s="52" t="s">
        <v>188</v>
      </c>
      <c r="X33" s="50">
        <v>2</v>
      </c>
      <c r="Y33" s="50">
        <v>2</v>
      </c>
      <c r="Z33" s="50">
        <v>0</v>
      </c>
      <c r="AA33" s="50"/>
      <c r="AB33" s="80"/>
      <c r="AC33" s="81"/>
      <c r="AD33" s="74"/>
    </row>
    <row r="34" spans="1:30" s="7" customFormat="1" ht="30" customHeight="1" x14ac:dyDescent="0.25">
      <c r="A34" s="149"/>
      <c r="B34" s="86" t="s">
        <v>163</v>
      </c>
      <c r="C34" s="50"/>
      <c r="D34" s="50"/>
      <c r="E34" s="50"/>
      <c r="F34" s="50">
        <v>2</v>
      </c>
      <c r="G34" s="50">
        <v>2</v>
      </c>
      <c r="H34" s="50">
        <v>0</v>
      </c>
      <c r="I34" s="52" t="s">
        <v>108</v>
      </c>
      <c r="J34" s="50">
        <v>2</v>
      </c>
      <c r="K34" s="50">
        <v>2</v>
      </c>
      <c r="L34" s="50">
        <v>0</v>
      </c>
      <c r="M34" s="50"/>
      <c r="N34" s="50"/>
      <c r="O34" s="50"/>
      <c r="P34" s="52" t="s">
        <v>190</v>
      </c>
      <c r="Q34" s="50">
        <v>2</v>
      </c>
      <c r="R34" s="50">
        <v>2</v>
      </c>
      <c r="S34" s="50">
        <v>0</v>
      </c>
      <c r="T34" s="51"/>
      <c r="U34" s="51"/>
      <c r="V34" s="51"/>
      <c r="W34" s="52" t="s">
        <v>103</v>
      </c>
      <c r="X34" s="50">
        <v>2</v>
      </c>
      <c r="Y34" s="50">
        <v>2</v>
      </c>
      <c r="Z34" s="50">
        <v>0</v>
      </c>
      <c r="AA34" s="50"/>
      <c r="AB34" s="80"/>
      <c r="AC34" s="81"/>
      <c r="AD34" s="74"/>
    </row>
    <row r="35" spans="1:30" s="7" customFormat="1" ht="30" customHeight="1" x14ac:dyDescent="0.25">
      <c r="A35" s="149"/>
      <c r="B35" s="65"/>
      <c r="C35" s="50"/>
      <c r="D35" s="50"/>
      <c r="E35" s="50"/>
      <c r="F35" s="50"/>
      <c r="G35" s="50"/>
      <c r="H35" s="50"/>
      <c r="I35" s="52" t="s">
        <v>96</v>
      </c>
      <c r="J35" s="50"/>
      <c r="K35" s="50"/>
      <c r="L35" s="50"/>
      <c r="M35" s="50">
        <v>2</v>
      </c>
      <c r="N35" s="50">
        <v>2</v>
      </c>
      <c r="O35" s="50">
        <v>0</v>
      </c>
      <c r="P35" s="52" t="s">
        <v>191</v>
      </c>
      <c r="Q35" s="50"/>
      <c r="R35" s="50"/>
      <c r="S35" s="50"/>
      <c r="T35" s="50">
        <v>2</v>
      </c>
      <c r="U35" s="50">
        <v>1</v>
      </c>
      <c r="V35" s="50">
        <v>1</v>
      </c>
      <c r="W35" s="121"/>
      <c r="X35" s="121"/>
      <c r="Y35" s="121"/>
      <c r="Z35" s="116"/>
      <c r="AA35" s="116"/>
      <c r="AB35" s="116"/>
      <c r="AC35" s="122"/>
      <c r="AD35" s="74"/>
    </row>
    <row r="36" spans="1:30" s="7" customFormat="1" ht="30" customHeight="1" x14ac:dyDescent="0.25">
      <c r="A36" s="149"/>
      <c r="B36" s="54"/>
      <c r="C36" s="50"/>
      <c r="D36" s="50"/>
      <c r="E36" s="50"/>
      <c r="F36" s="50"/>
      <c r="G36" s="50"/>
      <c r="H36" s="50"/>
      <c r="I36" s="52" t="s">
        <v>97</v>
      </c>
      <c r="J36" s="50"/>
      <c r="K36" s="50"/>
      <c r="L36" s="50"/>
      <c r="M36" s="50">
        <v>2</v>
      </c>
      <c r="N36" s="50">
        <v>1</v>
      </c>
      <c r="O36" s="50">
        <v>1</v>
      </c>
      <c r="P36" s="52" t="s">
        <v>192</v>
      </c>
      <c r="Q36" s="50"/>
      <c r="R36" s="50"/>
      <c r="S36" s="50"/>
      <c r="T36" s="50">
        <v>2</v>
      </c>
      <c r="U36" s="50">
        <v>2</v>
      </c>
      <c r="V36" s="50">
        <v>0</v>
      </c>
      <c r="W36" s="121"/>
      <c r="X36" s="121"/>
      <c r="Y36" s="121"/>
      <c r="Z36" s="116"/>
      <c r="AA36" s="116"/>
      <c r="AB36" s="116"/>
      <c r="AC36" s="122"/>
      <c r="AD36" s="74"/>
    </row>
    <row r="37" spans="1:30" s="7" customFormat="1" ht="30" customHeight="1" x14ac:dyDescent="0.25">
      <c r="A37" s="149"/>
      <c r="B37" s="52"/>
      <c r="C37" s="50"/>
      <c r="D37" s="50"/>
      <c r="E37" s="50"/>
      <c r="F37" s="50"/>
      <c r="G37" s="50"/>
      <c r="H37" s="50"/>
      <c r="I37" s="52" t="s">
        <v>195</v>
      </c>
      <c r="J37" s="50"/>
      <c r="K37" s="50"/>
      <c r="L37" s="50"/>
      <c r="M37" s="50">
        <v>2</v>
      </c>
      <c r="N37" s="50">
        <v>2</v>
      </c>
      <c r="O37" s="50">
        <v>0</v>
      </c>
      <c r="P37" s="52" t="s">
        <v>193</v>
      </c>
      <c r="Q37" s="50"/>
      <c r="R37" s="50"/>
      <c r="S37" s="50"/>
      <c r="T37" s="50">
        <v>2</v>
      </c>
      <c r="U37" s="50">
        <v>1</v>
      </c>
      <c r="V37" s="50">
        <v>1</v>
      </c>
      <c r="W37" s="114"/>
      <c r="X37" s="50"/>
      <c r="Y37" s="50"/>
      <c r="Z37" s="50"/>
      <c r="AA37" s="116"/>
      <c r="AB37" s="116"/>
      <c r="AC37" s="122"/>
      <c r="AD37" s="74"/>
    </row>
    <row r="38" spans="1:30" s="7" customFormat="1" ht="30" customHeight="1" x14ac:dyDescent="0.25">
      <c r="A38" s="149"/>
      <c r="B38" s="52"/>
      <c r="C38" s="50"/>
      <c r="D38" s="50"/>
      <c r="E38" s="50"/>
      <c r="F38" s="50"/>
      <c r="G38" s="50"/>
      <c r="H38" s="50"/>
      <c r="I38" s="85"/>
      <c r="J38" s="51"/>
      <c r="K38" s="51"/>
      <c r="L38" s="51"/>
      <c r="M38" s="51"/>
      <c r="N38" s="51"/>
      <c r="O38" s="50"/>
      <c r="P38" s="52" t="s">
        <v>194</v>
      </c>
      <c r="Q38" s="50"/>
      <c r="R38" s="50"/>
      <c r="S38" s="50"/>
      <c r="T38" s="50">
        <v>2</v>
      </c>
      <c r="U38" s="50">
        <v>1</v>
      </c>
      <c r="V38" s="50">
        <v>1</v>
      </c>
      <c r="W38" s="124"/>
      <c r="X38" s="116"/>
      <c r="Y38" s="116"/>
      <c r="Z38" s="116"/>
      <c r="AA38" s="116"/>
      <c r="AB38" s="116"/>
      <c r="AC38" s="122"/>
      <c r="AD38" s="74"/>
    </row>
    <row r="39" spans="1:30" s="7" customFormat="1" ht="30" customHeight="1" x14ac:dyDescent="0.25">
      <c r="A39" s="149"/>
      <c r="B39" s="89"/>
      <c r="C39" s="50"/>
      <c r="D39" s="50"/>
      <c r="E39" s="50"/>
      <c r="F39" s="50"/>
      <c r="G39" s="50"/>
      <c r="H39" s="50"/>
      <c r="I39" s="86"/>
      <c r="J39" s="50"/>
      <c r="K39" s="50"/>
      <c r="L39" s="50"/>
      <c r="M39" s="50"/>
      <c r="N39" s="50"/>
      <c r="O39" s="50"/>
      <c r="P39" s="114"/>
      <c r="Q39" s="50"/>
      <c r="R39" s="50"/>
      <c r="S39" s="50"/>
      <c r="T39" s="50"/>
      <c r="U39" s="50"/>
      <c r="V39" s="50"/>
      <c r="W39" s="115"/>
      <c r="X39" s="115"/>
      <c r="Y39" s="115"/>
      <c r="Z39" s="115"/>
      <c r="AA39" s="115"/>
      <c r="AB39" s="115"/>
      <c r="AC39" s="84"/>
      <c r="AD39" s="74"/>
    </row>
    <row r="40" spans="1:30" s="7" customFormat="1" ht="30" customHeight="1" thickBot="1" x14ac:dyDescent="0.3">
      <c r="A40" s="149"/>
      <c r="B40" s="19" t="s">
        <v>12</v>
      </c>
      <c r="C40" s="58">
        <f>SUM(C32:C39)</f>
        <v>4</v>
      </c>
      <c r="D40" s="58">
        <f t="shared" ref="D40:F40" si="19">SUM(D32:D39)</f>
        <v>3</v>
      </c>
      <c r="E40" s="58">
        <f t="shared" si="19"/>
        <v>1</v>
      </c>
      <c r="F40" s="58">
        <f t="shared" si="19"/>
        <v>2</v>
      </c>
      <c r="G40" s="58">
        <f>SUM(G32:G39)</f>
        <v>2</v>
      </c>
      <c r="H40" s="58">
        <f>SUM(H32:H39)</f>
        <v>0</v>
      </c>
      <c r="I40" s="19" t="s">
        <v>34</v>
      </c>
      <c r="J40" s="58">
        <f t="shared" ref="J40:N40" si="20">SUM(J32:J39)</f>
        <v>6</v>
      </c>
      <c r="K40" s="58">
        <f t="shared" si="20"/>
        <v>6</v>
      </c>
      <c r="L40" s="58">
        <f t="shared" si="20"/>
        <v>0</v>
      </c>
      <c r="M40" s="58">
        <f t="shared" si="20"/>
        <v>6</v>
      </c>
      <c r="N40" s="58">
        <f t="shared" si="20"/>
        <v>5</v>
      </c>
      <c r="O40" s="58">
        <f>SUM(O32:O39)</f>
        <v>1</v>
      </c>
      <c r="P40" s="19" t="s">
        <v>34</v>
      </c>
      <c r="Q40" s="58">
        <f t="shared" ref="Q40:V40" si="21">SUM(Q32:Q39)</f>
        <v>6</v>
      </c>
      <c r="R40" s="58">
        <f t="shared" si="21"/>
        <v>5</v>
      </c>
      <c r="S40" s="58">
        <f t="shared" si="21"/>
        <v>1</v>
      </c>
      <c r="T40" s="58">
        <f t="shared" si="21"/>
        <v>8</v>
      </c>
      <c r="U40" s="58">
        <f t="shared" si="21"/>
        <v>5</v>
      </c>
      <c r="V40" s="58">
        <f t="shared" si="21"/>
        <v>3</v>
      </c>
      <c r="W40" s="19" t="s">
        <v>34</v>
      </c>
      <c r="X40" s="58">
        <f t="shared" ref="X40:AC40" si="22">SUM(X32:X39)</f>
        <v>6</v>
      </c>
      <c r="Y40" s="58">
        <f>SUM(Y32:Y39)</f>
        <v>6</v>
      </c>
      <c r="Z40" s="128">
        <f>SUM(Z32:Z39)</f>
        <v>0</v>
      </c>
      <c r="AA40" s="58">
        <f t="shared" si="22"/>
        <v>0</v>
      </c>
      <c r="AB40" s="58">
        <f t="shared" si="22"/>
        <v>0</v>
      </c>
      <c r="AC40" s="64">
        <f t="shared" si="22"/>
        <v>0</v>
      </c>
      <c r="AD40" s="71">
        <f>SUM(C40+F40+J40+M40+Q40+T40+X40+AA40)</f>
        <v>38</v>
      </c>
    </row>
    <row r="41" spans="1:30" s="7" customFormat="1" ht="33" customHeight="1" x14ac:dyDescent="0.25">
      <c r="A41" s="150" t="s">
        <v>11</v>
      </c>
      <c r="B41" s="24" t="s">
        <v>35</v>
      </c>
      <c r="C41" s="24">
        <f t="shared" ref="C41:H41" si="23">SUM(C13+C19+C31)</f>
        <v>14</v>
      </c>
      <c r="D41" s="24">
        <f t="shared" si="23"/>
        <v>16</v>
      </c>
      <c r="E41" s="24">
        <f t="shared" si="23"/>
        <v>1</v>
      </c>
      <c r="F41" s="24">
        <f t="shared" si="23"/>
        <v>17</v>
      </c>
      <c r="G41" s="24">
        <f t="shared" si="23"/>
        <v>17</v>
      </c>
      <c r="H41" s="24">
        <f t="shared" si="23"/>
        <v>1</v>
      </c>
      <c r="I41" s="24" t="s">
        <v>36</v>
      </c>
      <c r="J41" s="24">
        <f t="shared" ref="J41:O41" si="24">SUM(J13+J19+J31)</f>
        <v>16</v>
      </c>
      <c r="K41" s="24">
        <f t="shared" si="24"/>
        <v>17</v>
      </c>
      <c r="L41" s="24">
        <f t="shared" si="24"/>
        <v>3</v>
      </c>
      <c r="M41" s="24">
        <f t="shared" si="24"/>
        <v>16</v>
      </c>
      <c r="N41" s="24">
        <f t="shared" si="24"/>
        <v>15</v>
      </c>
      <c r="O41" s="24">
        <f t="shared" si="24"/>
        <v>3</v>
      </c>
      <c r="P41" s="24" t="s">
        <v>35</v>
      </c>
      <c r="Q41" s="24">
        <f t="shared" ref="Q41:V41" si="25">SUM(Q13+Q19+Q31)</f>
        <v>12</v>
      </c>
      <c r="R41" s="24">
        <f t="shared" si="25"/>
        <v>8</v>
      </c>
      <c r="S41" s="24">
        <f t="shared" si="25"/>
        <v>4</v>
      </c>
      <c r="T41" s="24">
        <f t="shared" si="25"/>
        <v>8</v>
      </c>
      <c r="U41" s="24">
        <f t="shared" si="25"/>
        <v>4</v>
      </c>
      <c r="V41" s="24">
        <f t="shared" si="25"/>
        <v>4</v>
      </c>
      <c r="W41" s="24" t="s">
        <v>35</v>
      </c>
      <c r="X41" s="24">
        <f t="shared" ref="X41:AC41" si="26">SUM(X13+X19+X31)</f>
        <v>8</v>
      </c>
      <c r="Y41" s="24">
        <f t="shared" si="26"/>
        <v>5</v>
      </c>
      <c r="Z41" s="127">
        <f t="shared" si="26"/>
        <v>3</v>
      </c>
      <c r="AA41" s="24">
        <f t="shared" si="26"/>
        <v>9</v>
      </c>
      <c r="AB41" s="24">
        <f t="shared" si="26"/>
        <v>2</v>
      </c>
      <c r="AC41" s="96">
        <f t="shared" si="26"/>
        <v>402</v>
      </c>
      <c r="AD41" s="75">
        <f>SUM(C41,F41,J41,M41,Q41,T41,X41,AA41)</f>
        <v>100</v>
      </c>
    </row>
    <row r="42" spans="1:30" s="7" customFormat="1" ht="33" customHeight="1" x14ac:dyDescent="0.25">
      <c r="A42" s="151"/>
      <c r="B42" s="23" t="s">
        <v>37</v>
      </c>
      <c r="C42" s="23">
        <f>C16+C23+C40</f>
        <v>4</v>
      </c>
      <c r="D42" s="23">
        <v>6</v>
      </c>
      <c r="E42" s="23">
        <v>0</v>
      </c>
      <c r="F42" s="23">
        <v>2</v>
      </c>
      <c r="G42" s="23">
        <v>4</v>
      </c>
      <c r="H42" s="23">
        <v>0</v>
      </c>
      <c r="I42" s="23" t="s">
        <v>37</v>
      </c>
      <c r="J42" s="23">
        <v>4</v>
      </c>
      <c r="K42" s="23">
        <v>6</v>
      </c>
      <c r="L42" s="23">
        <v>0</v>
      </c>
      <c r="M42" s="23">
        <v>4</v>
      </c>
      <c r="N42" s="23">
        <v>6</v>
      </c>
      <c r="O42" s="23">
        <v>0</v>
      </c>
      <c r="P42" s="23" t="s">
        <v>37</v>
      </c>
      <c r="Q42" s="23">
        <v>4</v>
      </c>
      <c r="R42" s="23">
        <v>6</v>
      </c>
      <c r="S42" s="23">
        <v>0</v>
      </c>
      <c r="T42" s="23">
        <v>6</v>
      </c>
      <c r="U42" s="23">
        <v>6</v>
      </c>
      <c r="V42" s="23">
        <v>0</v>
      </c>
      <c r="W42" s="23" t="s">
        <v>37</v>
      </c>
      <c r="X42" s="23">
        <v>4</v>
      </c>
      <c r="Y42" s="23">
        <v>4</v>
      </c>
      <c r="Z42" s="23">
        <v>0</v>
      </c>
      <c r="AA42" s="23">
        <v>0</v>
      </c>
      <c r="AB42" s="23">
        <v>0</v>
      </c>
      <c r="AC42" s="97">
        <v>0</v>
      </c>
      <c r="AD42" s="75">
        <f>SUM(C42,F42,J42,M42,Q42,T42,X42,AA42)</f>
        <v>28</v>
      </c>
    </row>
    <row r="43" spans="1:30" s="7" customFormat="1" ht="33" customHeight="1" thickBot="1" x14ac:dyDescent="0.3">
      <c r="A43" s="152"/>
      <c r="B43" s="25" t="s">
        <v>38</v>
      </c>
      <c r="C43" s="25">
        <f t="shared" ref="C43:H43" si="27">SUM(C41:C42)</f>
        <v>18</v>
      </c>
      <c r="D43" s="25">
        <f t="shared" si="27"/>
        <v>22</v>
      </c>
      <c r="E43" s="25">
        <f t="shared" si="27"/>
        <v>1</v>
      </c>
      <c r="F43" s="25">
        <f t="shared" si="27"/>
        <v>19</v>
      </c>
      <c r="G43" s="25">
        <f t="shared" si="27"/>
        <v>21</v>
      </c>
      <c r="H43" s="25">
        <f t="shared" si="27"/>
        <v>1</v>
      </c>
      <c r="I43" s="25" t="s">
        <v>38</v>
      </c>
      <c r="J43" s="25">
        <f>SUM(J41:J42)</f>
        <v>20</v>
      </c>
      <c r="K43" s="25">
        <f>SUM(K41:K42)</f>
        <v>23</v>
      </c>
      <c r="L43" s="25">
        <f t="shared" ref="L43:O43" si="28">SUM(L41:L42)</f>
        <v>3</v>
      </c>
      <c r="M43" s="25">
        <f t="shared" si="28"/>
        <v>20</v>
      </c>
      <c r="N43" s="25">
        <f t="shared" si="28"/>
        <v>21</v>
      </c>
      <c r="O43" s="25">
        <f t="shared" si="28"/>
        <v>3</v>
      </c>
      <c r="P43" s="25" t="s">
        <v>38</v>
      </c>
      <c r="Q43" s="25">
        <f>SUM(Q41:Q42)</f>
        <v>16</v>
      </c>
      <c r="R43" s="25">
        <f>SUM(R41:R42)</f>
        <v>14</v>
      </c>
      <c r="S43" s="25">
        <f t="shared" ref="S43:T43" si="29">SUM(S41:S42)</f>
        <v>4</v>
      </c>
      <c r="T43" s="25">
        <f t="shared" si="29"/>
        <v>14</v>
      </c>
      <c r="U43" s="25">
        <f>SUM(U41:U42)</f>
        <v>10</v>
      </c>
      <c r="V43" s="25">
        <f>SUM(V41:V42)</f>
        <v>4</v>
      </c>
      <c r="W43" s="25" t="s">
        <v>38</v>
      </c>
      <c r="X43" s="25">
        <f>SUM(X41:X42)</f>
        <v>12</v>
      </c>
      <c r="Y43" s="25">
        <f>SUM(Y41:Y42)</f>
        <v>9</v>
      </c>
      <c r="Z43" s="25">
        <f>SUM(Z41:Z42)</f>
        <v>3</v>
      </c>
      <c r="AA43" s="25">
        <f t="shared" ref="AA43:AC43" si="30">SUM(AA41:AA42)</f>
        <v>9</v>
      </c>
      <c r="AB43" s="25">
        <f t="shared" si="30"/>
        <v>2</v>
      </c>
      <c r="AC43" s="98">
        <f t="shared" si="30"/>
        <v>402</v>
      </c>
      <c r="AD43" s="76">
        <f>C43+F43+J43+M43+Q43+T43+X43+AA43</f>
        <v>128</v>
      </c>
    </row>
    <row r="44" spans="1:30" s="7" customFormat="1" ht="33" customHeight="1" thickBot="1" x14ac:dyDescent="0.3">
      <c r="A44" s="26"/>
      <c r="B44" s="27"/>
      <c r="C44" s="28"/>
      <c r="D44" s="28"/>
      <c r="E44" s="28"/>
      <c r="F44" s="28"/>
      <c r="G44" s="28"/>
      <c r="H44" s="28"/>
      <c r="I44" s="27"/>
      <c r="J44" s="28"/>
      <c r="K44" s="28"/>
      <c r="L44" s="28"/>
      <c r="M44" s="28"/>
      <c r="N44" s="28"/>
      <c r="O44" s="28"/>
      <c r="P44" s="27"/>
      <c r="Q44" s="28"/>
      <c r="R44" s="28"/>
      <c r="S44" s="28"/>
      <c r="T44" s="28"/>
      <c r="U44" s="28"/>
      <c r="V44" s="28"/>
      <c r="W44" s="23"/>
      <c r="X44" s="28"/>
      <c r="Y44" s="28"/>
      <c r="Z44" s="127"/>
      <c r="AA44" s="28"/>
      <c r="AB44" s="28"/>
      <c r="AC44" s="28"/>
      <c r="AD44" s="12"/>
    </row>
    <row r="45" spans="1:30" s="4" customFormat="1" ht="39" customHeight="1" thickTop="1" x14ac:dyDescent="0.25">
      <c r="A45" s="29"/>
      <c r="B45" s="153" t="s">
        <v>180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4"/>
      <c r="AD45" s="11"/>
    </row>
    <row r="46" spans="1:30" s="4" customFormat="1" ht="39" customHeight="1" x14ac:dyDescent="0.25">
      <c r="A46" s="155" t="s">
        <v>17</v>
      </c>
      <c r="B46" s="30"/>
      <c r="C46" s="31"/>
      <c r="D46" s="31"/>
      <c r="E46" s="31"/>
      <c r="F46" s="32"/>
      <c r="G46" s="32"/>
      <c r="H46" s="32"/>
      <c r="I46" s="33"/>
      <c r="J46" s="34"/>
      <c r="K46" s="34"/>
      <c r="L46" s="34"/>
      <c r="M46" s="34"/>
      <c r="N46" s="34"/>
      <c r="O46" s="34"/>
      <c r="P46" s="30"/>
      <c r="Q46" s="31"/>
      <c r="R46" s="31"/>
      <c r="S46" s="31"/>
      <c r="T46" s="31"/>
      <c r="U46" s="31"/>
      <c r="V46" s="31"/>
      <c r="W46" s="30" t="s">
        <v>181</v>
      </c>
      <c r="X46" s="31">
        <v>2</v>
      </c>
      <c r="Y46" s="31">
        <v>1</v>
      </c>
      <c r="Z46" s="31">
        <v>1</v>
      </c>
      <c r="AA46" s="31"/>
      <c r="AB46" s="31"/>
      <c r="AC46" s="35"/>
      <c r="AD46" s="11"/>
    </row>
    <row r="47" spans="1:30" s="4" customFormat="1" ht="39" customHeight="1" x14ac:dyDescent="0.25">
      <c r="A47" s="155"/>
      <c r="B47" s="30"/>
      <c r="C47" s="31"/>
      <c r="D47" s="31"/>
      <c r="E47" s="31"/>
      <c r="F47" s="32"/>
      <c r="G47" s="32"/>
      <c r="H47" s="32"/>
      <c r="I47" s="33"/>
      <c r="J47" s="34"/>
      <c r="K47" s="34"/>
      <c r="L47" s="34"/>
      <c r="M47" s="34"/>
      <c r="N47" s="34"/>
      <c r="O47" s="34"/>
      <c r="P47" s="30"/>
      <c r="Q47" s="32"/>
      <c r="R47" s="32"/>
      <c r="S47" s="32"/>
      <c r="T47" s="31"/>
      <c r="U47" s="31"/>
      <c r="V47" s="31"/>
      <c r="W47" s="30" t="s">
        <v>133</v>
      </c>
      <c r="X47" s="31">
        <v>2</v>
      </c>
      <c r="Y47" s="31">
        <v>1</v>
      </c>
      <c r="Z47" s="31">
        <v>1</v>
      </c>
      <c r="AA47" s="31"/>
      <c r="AB47" s="31"/>
      <c r="AC47" s="35"/>
      <c r="AD47" s="11"/>
    </row>
    <row r="48" spans="1:30" s="4" customFormat="1" ht="39" customHeight="1" x14ac:dyDescent="0.25">
      <c r="A48" s="155" t="s">
        <v>18</v>
      </c>
      <c r="B48" s="30" t="s">
        <v>47</v>
      </c>
      <c r="C48" s="31">
        <v>2</v>
      </c>
      <c r="D48" s="31">
        <v>1</v>
      </c>
      <c r="E48" s="31">
        <v>1</v>
      </c>
      <c r="F48" s="31"/>
      <c r="G48" s="31"/>
      <c r="H48" s="31"/>
      <c r="I48" s="30" t="s">
        <v>131</v>
      </c>
      <c r="J48" s="31">
        <v>2</v>
      </c>
      <c r="K48" s="31">
        <v>2</v>
      </c>
      <c r="L48" s="31">
        <v>0</v>
      </c>
      <c r="M48" s="34"/>
      <c r="N48" s="34"/>
      <c r="O48" s="34"/>
      <c r="P48" s="30" t="s">
        <v>132</v>
      </c>
      <c r="Q48" s="31">
        <v>2</v>
      </c>
      <c r="R48" s="31">
        <v>1</v>
      </c>
      <c r="S48" s="31">
        <v>1</v>
      </c>
      <c r="T48" s="32"/>
      <c r="U48" s="32"/>
      <c r="V48" s="31"/>
      <c r="W48" s="30" t="s">
        <v>187</v>
      </c>
      <c r="X48" s="31">
        <v>2</v>
      </c>
      <c r="Y48" s="31">
        <v>2</v>
      </c>
      <c r="Z48" s="31">
        <v>0</v>
      </c>
      <c r="AA48" s="31"/>
      <c r="AB48" s="31"/>
      <c r="AC48" s="35"/>
      <c r="AD48" s="11"/>
    </row>
    <row r="49" spans="1:30" s="4" customFormat="1" ht="39" customHeight="1" x14ac:dyDescent="0.25">
      <c r="A49" s="155"/>
      <c r="B49" s="30"/>
      <c r="C49" s="31"/>
      <c r="D49" s="31"/>
      <c r="E49" s="31"/>
      <c r="F49" s="31"/>
      <c r="G49" s="31"/>
      <c r="H49" s="31"/>
      <c r="I49" s="30" t="s">
        <v>196</v>
      </c>
      <c r="J49" s="31"/>
      <c r="K49" s="31"/>
      <c r="L49" s="31"/>
      <c r="M49" s="31">
        <v>2</v>
      </c>
      <c r="N49" s="31">
        <v>2</v>
      </c>
      <c r="O49" s="31">
        <v>0</v>
      </c>
      <c r="P49" s="30" t="s">
        <v>223</v>
      </c>
      <c r="Q49" s="31"/>
      <c r="R49" s="31"/>
      <c r="S49" s="31"/>
      <c r="T49" s="31">
        <v>2</v>
      </c>
      <c r="U49" s="31">
        <v>1</v>
      </c>
      <c r="V49" s="31">
        <v>1</v>
      </c>
      <c r="W49" s="30" t="s">
        <v>105</v>
      </c>
      <c r="X49" s="31">
        <v>2</v>
      </c>
      <c r="Y49" s="31">
        <v>2</v>
      </c>
      <c r="Z49" s="31">
        <v>0</v>
      </c>
      <c r="AA49" s="31"/>
      <c r="AB49" s="31"/>
      <c r="AC49" s="35"/>
      <c r="AD49" s="11"/>
    </row>
    <row r="50" spans="1:30" s="4" customFormat="1" ht="39" customHeight="1" x14ac:dyDescent="0.25">
      <c r="A50" s="155" t="s">
        <v>18</v>
      </c>
      <c r="B50" s="30"/>
      <c r="C50" s="31"/>
      <c r="D50" s="31"/>
      <c r="E50" s="31"/>
      <c r="F50" s="32"/>
      <c r="G50" s="32"/>
      <c r="H50" s="32"/>
      <c r="I50" s="33"/>
      <c r="J50" s="34"/>
      <c r="K50" s="34"/>
      <c r="L50" s="34"/>
      <c r="M50" s="34"/>
      <c r="N50" s="34"/>
      <c r="O50" s="34"/>
      <c r="P50" s="30"/>
      <c r="Q50" s="31"/>
      <c r="R50" s="31"/>
      <c r="S50" s="31"/>
      <c r="T50" s="31"/>
      <c r="U50" s="31"/>
      <c r="V50" s="31"/>
      <c r="W50" s="30"/>
      <c r="X50" s="31"/>
      <c r="Y50" s="31"/>
      <c r="Z50" s="31"/>
      <c r="AA50" s="31"/>
      <c r="AB50" s="31"/>
      <c r="AC50" s="35"/>
      <c r="AD50" s="11"/>
    </row>
    <row r="51" spans="1:30" s="4" customFormat="1" ht="39" customHeight="1" x14ac:dyDescent="0.25">
      <c r="A51" s="155"/>
      <c r="B51" s="30"/>
      <c r="C51" s="31"/>
      <c r="D51" s="31"/>
      <c r="E51" s="31"/>
      <c r="F51" s="31"/>
      <c r="G51" s="31"/>
      <c r="H51" s="31"/>
      <c r="I51" s="30"/>
      <c r="J51" s="31"/>
      <c r="K51" s="31"/>
      <c r="L51" s="31"/>
      <c r="M51" s="31"/>
      <c r="N51" s="31"/>
      <c r="O51" s="31"/>
      <c r="P51" s="30"/>
      <c r="Q51" s="31"/>
      <c r="R51" s="31"/>
      <c r="S51" s="31"/>
      <c r="T51" s="31"/>
      <c r="U51" s="31"/>
      <c r="V51" s="31"/>
      <c r="W51" s="30"/>
      <c r="X51" s="31"/>
      <c r="Y51" s="31"/>
      <c r="Z51" s="31"/>
      <c r="AA51" s="31"/>
      <c r="AB51" s="31"/>
      <c r="AC51" s="35"/>
      <c r="AD51" s="11"/>
    </row>
    <row r="52" spans="1:30" s="5" customFormat="1" ht="33" customHeight="1" x14ac:dyDescent="0.25">
      <c r="A52" s="107"/>
      <c r="B52" s="93" t="s">
        <v>19</v>
      </c>
      <c r="C52" s="31">
        <f>SUM(C46:C51)</f>
        <v>2</v>
      </c>
      <c r="D52" s="31">
        <f t="shared" ref="D52:H52" si="31">SUM(D46:D51)</f>
        <v>1</v>
      </c>
      <c r="E52" s="31">
        <f t="shared" si="31"/>
        <v>1</v>
      </c>
      <c r="F52" s="31">
        <f t="shared" si="31"/>
        <v>0</v>
      </c>
      <c r="G52" s="31">
        <f t="shared" si="31"/>
        <v>0</v>
      </c>
      <c r="H52" s="31">
        <f t="shared" si="31"/>
        <v>0</v>
      </c>
      <c r="I52" s="93" t="s">
        <v>19</v>
      </c>
      <c r="J52" s="31">
        <f t="shared" ref="J52:O52" si="32">SUM(J46:J51)</f>
        <v>2</v>
      </c>
      <c r="K52" s="31">
        <f t="shared" si="32"/>
        <v>2</v>
      </c>
      <c r="L52" s="31">
        <f t="shared" si="32"/>
        <v>0</v>
      </c>
      <c r="M52" s="31">
        <f t="shared" si="32"/>
        <v>2</v>
      </c>
      <c r="N52" s="31">
        <f t="shared" si="32"/>
        <v>2</v>
      </c>
      <c r="O52" s="31">
        <f t="shared" si="32"/>
        <v>0</v>
      </c>
      <c r="P52" s="94" t="s">
        <v>19</v>
      </c>
      <c r="Q52" s="31">
        <f t="shared" ref="Q52:V52" si="33">SUM(Q46:Q51)</f>
        <v>2</v>
      </c>
      <c r="R52" s="31">
        <f t="shared" si="33"/>
        <v>1</v>
      </c>
      <c r="S52" s="31">
        <f t="shared" si="33"/>
        <v>1</v>
      </c>
      <c r="T52" s="31">
        <f t="shared" si="33"/>
        <v>2</v>
      </c>
      <c r="U52" s="31">
        <f t="shared" si="33"/>
        <v>1</v>
      </c>
      <c r="V52" s="31">
        <f t="shared" si="33"/>
        <v>1</v>
      </c>
      <c r="W52" s="94" t="s">
        <v>19</v>
      </c>
      <c r="X52" s="31">
        <f t="shared" ref="X52:AC52" si="34">SUM(X46:X51)</f>
        <v>8</v>
      </c>
      <c r="Y52" s="31">
        <f t="shared" si="34"/>
        <v>6</v>
      </c>
      <c r="Z52" s="31">
        <f t="shared" si="34"/>
        <v>2</v>
      </c>
      <c r="AA52" s="31">
        <f t="shared" si="34"/>
        <v>0</v>
      </c>
      <c r="AB52" s="31">
        <f t="shared" si="34"/>
        <v>0</v>
      </c>
      <c r="AC52" s="35">
        <f t="shared" si="34"/>
        <v>0</v>
      </c>
      <c r="AD52" s="10">
        <f>SUM(C52,F52,J52,M52,Q52,T52,X52,AA52)</f>
        <v>18</v>
      </c>
    </row>
    <row r="53" spans="1:30" s="5" customFormat="1" ht="11.45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8"/>
      <c r="AD53" s="10"/>
    </row>
    <row r="54" spans="1:30" s="5" customFormat="1" ht="30" customHeight="1" x14ac:dyDescent="0.25">
      <c r="A54" s="49"/>
      <c r="B54" s="133" t="s">
        <v>126</v>
      </c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5"/>
      <c r="AD54" s="9"/>
    </row>
    <row r="55" spans="1:30" s="5" customFormat="1" ht="39" customHeight="1" x14ac:dyDescent="0.25">
      <c r="A55" s="141" t="s">
        <v>17</v>
      </c>
      <c r="B55" s="39"/>
      <c r="C55" s="39"/>
      <c r="D55" s="39"/>
      <c r="E55" s="39"/>
      <c r="F55" s="39"/>
      <c r="G55" s="39"/>
      <c r="H55" s="39"/>
      <c r="I55" s="40"/>
      <c r="J55" s="41"/>
      <c r="K55" s="41"/>
      <c r="L55" s="41"/>
      <c r="M55" s="41"/>
      <c r="N55" s="41"/>
      <c r="O55" s="41"/>
      <c r="P55" s="42"/>
      <c r="Q55" s="39"/>
      <c r="R55" s="39"/>
      <c r="S55" s="39"/>
      <c r="T55" s="39"/>
      <c r="U55" s="39"/>
      <c r="V55" s="39"/>
      <c r="W55" s="42" t="s">
        <v>137</v>
      </c>
      <c r="X55" s="39">
        <v>2</v>
      </c>
      <c r="Y55" s="39">
        <v>1</v>
      </c>
      <c r="Z55" s="39">
        <v>1</v>
      </c>
      <c r="AA55" s="39"/>
      <c r="AB55" s="39"/>
      <c r="AC55" s="108"/>
      <c r="AD55" s="9"/>
    </row>
    <row r="56" spans="1:30" s="5" customFormat="1" ht="39" customHeight="1" x14ac:dyDescent="0.25">
      <c r="A56" s="141"/>
      <c r="B56" s="39"/>
      <c r="C56" s="39"/>
      <c r="D56" s="39"/>
      <c r="E56" s="39"/>
      <c r="F56" s="39"/>
      <c r="G56" s="39"/>
      <c r="H56" s="39"/>
      <c r="I56" s="40"/>
      <c r="J56" s="41"/>
      <c r="K56" s="41"/>
      <c r="L56" s="41"/>
      <c r="M56" s="41"/>
      <c r="N56" s="41"/>
      <c r="O56" s="41"/>
      <c r="P56" s="42"/>
      <c r="Q56" s="39"/>
      <c r="R56" s="39"/>
      <c r="S56" s="39"/>
      <c r="T56" s="39"/>
      <c r="U56" s="39"/>
      <c r="V56" s="39"/>
      <c r="W56" s="42" t="s">
        <v>220</v>
      </c>
      <c r="X56" s="39"/>
      <c r="Y56" s="39"/>
      <c r="Z56" s="39"/>
      <c r="AA56" s="39">
        <v>2</v>
      </c>
      <c r="AB56" s="39">
        <v>1</v>
      </c>
      <c r="AC56" s="108">
        <v>1</v>
      </c>
      <c r="AD56" s="9"/>
    </row>
    <row r="57" spans="1:30" s="5" customFormat="1" ht="39" customHeight="1" x14ac:dyDescent="0.25">
      <c r="A57" s="141"/>
      <c r="B57" s="42"/>
      <c r="C57" s="39"/>
      <c r="D57" s="39"/>
      <c r="E57" s="39"/>
      <c r="F57" s="39"/>
      <c r="G57" s="39"/>
      <c r="H57" s="39"/>
      <c r="I57" s="40"/>
      <c r="J57" s="41"/>
      <c r="K57" s="41"/>
      <c r="L57" s="41"/>
      <c r="M57" s="41"/>
      <c r="N57" s="41"/>
      <c r="O57" s="41"/>
      <c r="P57" s="42"/>
      <c r="Q57" s="39"/>
      <c r="R57" s="39"/>
      <c r="S57" s="39"/>
      <c r="T57" s="39"/>
      <c r="U57" s="39"/>
      <c r="V57" s="39"/>
      <c r="W57" s="42" t="s">
        <v>221</v>
      </c>
      <c r="X57" s="39"/>
      <c r="Y57" s="39"/>
      <c r="Z57" s="39"/>
      <c r="AA57" s="39">
        <v>2</v>
      </c>
      <c r="AB57" s="39">
        <v>1</v>
      </c>
      <c r="AC57" s="108">
        <v>1</v>
      </c>
      <c r="AD57" s="9"/>
    </row>
    <row r="58" spans="1:30" s="5" customFormat="1" ht="39" customHeight="1" x14ac:dyDescent="0.25">
      <c r="A58" s="141" t="s">
        <v>18</v>
      </c>
      <c r="B58" s="42" t="s">
        <v>104</v>
      </c>
      <c r="C58" s="39">
        <v>2</v>
      </c>
      <c r="D58" s="39">
        <v>2</v>
      </c>
      <c r="E58" s="39">
        <v>0</v>
      </c>
      <c r="F58" s="39"/>
      <c r="G58" s="39"/>
      <c r="H58" s="39"/>
      <c r="I58" s="42" t="s">
        <v>134</v>
      </c>
      <c r="J58" s="39">
        <v>2</v>
      </c>
      <c r="K58" s="39">
        <v>2</v>
      </c>
      <c r="L58" s="39">
        <v>0</v>
      </c>
      <c r="M58" s="39"/>
      <c r="N58" s="39"/>
      <c r="O58" s="41"/>
      <c r="P58" s="42" t="s">
        <v>135</v>
      </c>
      <c r="Q58" s="39">
        <v>2</v>
      </c>
      <c r="R58" s="39">
        <v>1</v>
      </c>
      <c r="S58" s="39">
        <v>1</v>
      </c>
      <c r="T58" s="39"/>
      <c r="U58" s="39"/>
      <c r="V58" s="41"/>
      <c r="W58" s="42" t="s">
        <v>138</v>
      </c>
      <c r="X58" s="39">
        <v>2</v>
      </c>
      <c r="Y58" s="39">
        <v>2</v>
      </c>
      <c r="Z58" s="39">
        <v>0</v>
      </c>
      <c r="AA58" s="39"/>
      <c r="AB58" s="39"/>
      <c r="AC58" s="43"/>
      <c r="AD58" s="9"/>
    </row>
    <row r="59" spans="1:30" s="5" customFormat="1" ht="39" customHeight="1" x14ac:dyDescent="0.25">
      <c r="A59" s="141"/>
      <c r="B59" s="39"/>
      <c r="C59" s="39"/>
      <c r="D59" s="39"/>
      <c r="E59" s="39"/>
      <c r="F59" s="39"/>
      <c r="G59" s="39"/>
      <c r="H59" s="39"/>
      <c r="I59" s="42" t="s">
        <v>197</v>
      </c>
      <c r="J59" s="39"/>
      <c r="K59" s="39"/>
      <c r="L59" s="39"/>
      <c r="M59" s="39">
        <v>2</v>
      </c>
      <c r="N59" s="39">
        <v>2</v>
      </c>
      <c r="O59" s="39">
        <v>0</v>
      </c>
      <c r="P59" s="42" t="s">
        <v>136</v>
      </c>
      <c r="Q59" s="39"/>
      <c r="R59" s="39"/>
      <c r="S59" s="39"/>
      <c r="T59" s="39">
        <v>2</v>
      </c>
      <c r="U59" s="39">
        <v>1</v>
      </c>
      <c r="V59" s="39">
        <v>1</v>
      </c>
      <c r="W59" s="42"/>
      <c r="X59" s="39"/>
      <c r="Y59" s="39"/>
      <c r="Z59" s="39"/>
      <c r="AA59" s="39"/>
      <c r="AB59" s="39"/>
      <c r="AC59" s="43"/>
      <c r="AD59" s="9"/>
    </row>
    <row r="60" spans="1:30" s="5" customFormat="1" ht="39" customHeight="1" x14ac:dyDescent="0.25">
      <c r="A60" s="141" t="s">
        <v>18</v>
      </c>
      <c r="B60" s="39"/>
      <c r="C60" s="39"/>
      <c r="D60" s="39"/>
      <c r="E60" s="39"/>
      <c r="F60" s="39"/>
      <c r="G60" s="39"/>
      <c r="H60" s="39"/>
      <c r="I60" s="42"/>
      <c r="J60" s="39"/>
      <c r="K60" s="39"/>
      <c r="L60" s="39"/>
      <c r="M60" s="39"/>
      <c r="N60" s="39"/>
      <c r="O60" s="39"/>
      <c r="P60" s="42" t="s">
        <v>222</v>
      </c>
      <c r="Q60" s="39"/>
      <c r="R60" s="39"/>
      <c r="S60" s="39"/>
      <c r="T60" s="39">
        <v>2</v>
      </c>
      <c r="U60" s="39">
        <v>1</v>
      </c>
      <c r="V60" s="39">
        <v>1</v>
      </c>
      <c r="W60" s="42"/>
      <c r="X60" s="39"/>
      <c r="Y60" s="39"/>
      <c r="Z60" s="39"/>
      <c r="AA60" s="39"/>
      <c r="AB60" s="39"/>
      <c r="AC60" s="108"/>
      <c r="AD60" s="9"/>
    </row>
    <row r="61" spans="1:30" s="5" customFormat="1" ht="39" customHeight="1" x14ac:dyDescent="0.25">
      <c r="A61" s="141"/>
      <c r="B61" s="112"/>
      <c r="C61" s="112"/>
      <c r="D61" s="112"/>
      <c r="E61" s="112"/>
      <c r="F61" s="112"/>
      <c r="G61" s="112"/>
      <c r="H61" s="112"/>
      <c r="I61" s="113"/>
      <c r="J61" s="112"/>
      <c r="K61" s="112"/>
      <c r="L61" s="112"/>
      <c r="M61" s="112"/>
      <c r="N61" s="112"/>
      <c r="O61" s="112"/>
      <c r="P61" s="113"/>
      <c r="Q61" s="112"/>
      <c r="R61" s="112"/>
      <c r="S61" s="112"/>
      <c r="T61" s="112"/>
      <c r="U61" s="112"/>
      <c r="V61" s="112"/>
      <c r="W61" s="42"/>
      <c r="X61" s="39"/>
      <c r="Y61" s="39"/>
      <c r="Z61" s="39"/>
      <c r="AA61" s="39"/>
      <c r="AB61" s="39"/>
      <c r="AC61" s="108"/>
      <c r="AD61" s="9"/>
    </row>
    <row r="62" spans="1:30" s="5" customFormat="1" ht="33" customHeight="1" thickBot="1" x14ac:dyDescent="0.3">
      <c r="A62" s="44"/>
      <c r="B62" s="45" t="s">
        <v>19</v>
      </c>
      <c r="C62" s="46">
        <f t="shared" ref="C62:H62" si="35">SUM(C55:C60)</f>
        <v>2</v>
      </c>
      <c r="D62" s="46">
        <f t="shared" si="35"/>
        <v>2</v>
      </c>
      <c r="E62" s="46">
        <f t="shared" si="35"/>
        <v>0</v>
      </c>
      <c r="F62" s="46">
        <f t="shared" si="35"/>
        <v>0</v>
      </c>
      <c r="G62" s="46">
        <f t="shared" si="35"/>
        <v>0</v>
      </c>
      <c r="H62" s="46">
        <f t="shared" si="35"/>
        <v>0</v>
      </c>
      <c r="I62" s="45" t="s">
        <v>19</v>
      </c>
      <c r="J62" s="46">
        <f t="shared" ref="J62:O62" si="36">SUM(J55:J60)</f>
        <v>2</v>
      </c>
      <c r="K62" s="46">
        <f t="shared" si="36"/>
        <v>2</v>
      </c>
      <c r="L62" s="46">
        <f t="shared" si="36"/>
        <v>0</v>
      </c>
      <c r="M62" s="46">
        <f t="shared" si="36"/>
        <v>2</v>
      </c>
      <c r="N62" s="46">
        <f t="shared" si="36"/>
        <v>2</v>
      </c>
      <c r="O62" s="46">
        <f t="shared" si="36"/>
        <v>0</v>
      </c>
      <c r="P62" s="45" t="s">
        <v>19</v>
      </c>
      <c r="Q62" s="46">
        <f t="shared" ref="Q62:V62" si="37">SUM(Q55:Q60)</f>
        <v>2</v>
      </c>
      <c r="R62" s="46">
        <f t="shared" si="37"/>
        <v>1</v>
      </c>
      <c r="S62" s="46">
        <f t="shared" si="37"/>
        <v>1</v>
      </c>
      <c r="T62" s="46">
        <f t="shared" si="37"/>
        <v>4</v>
      </c>
      <c r="U62" s="46">
        <f t="shared" si="37"/>
        <v>2</v>
      </c>
      <c r="V62" s="46">
        <f t="shared" si="37"/>
        <v>2</v>
      </c>
      <c r="W62" s="45" t="s">
        <v>19</v>
      </c>
      <c r="X62" s="46">
        <f t="shared" ref="X62:AC62" si="38">SUM(X55:X60)</f>
        <v>4</v>
      </c>
      <c r="Y62" s="46">
        <f t="shared" si="38"/>
        <v>3</v>
      </c>
      <c r="Z62" s="46">
        <f t="shared" si="38"/>
        <v>1</v>
      </c>
      <c r="AA62" s="46">
        <f>SUM(AA55:AA61)</f>
        <v>4</v>
      </c>
      <c r="AB62" s="46">
        <f>SUM(AB55:AB61)</f>
        <v>2</v>
      </c>
      <c r="AC62" s="95">
        <f t="shared" si="38"/>
        <v>2</v>
      </c>
      <c r="AD62" s="10">
        <f>SUM(C62,F62,J62,M62,Q62,T62,X62,AA62)</f>
        <v>20</v>
      </c>
    </row>
    <row r="63" spans="1:30" s="22" customFormat="1" ht="409.6" customHeight="1" thickTop="1" x14ac:dyDescent="0.4">
      <c r="A63" s="136" t="s">
        <v>110</v>
      </c>
      <c r="B63" s="139" t="s">
        <v>230</v>
      </c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21"/>
    </row>
    <row r="64" spans="1:30" x14ac:dyDescent="0.35">
      <c r="A64" s="137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</row>
    <row r="65" spans="1:29" x14ac:dyDescent="0.35">
      <c r="A65" s="137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</row>
    <row r="66" spans="1:29" x14ac:dyDescent="0.35">
      <c r="A66" s="137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</row>
    <row r="67" spans="1:29" ht="126.75" customHeight="1" x14ac:dyDescent="0.35">
      <c r="A67" s="138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</row>
  </sheetData>
  <mergeCells count="36">
    <mergeCell ref="B45:AC45"/>
    <mergeCell ref="A17:A19"/>
    <mergeCell ref="J4:L4"/>
    <mergeCell ref="P4:P5"/>
    <mergeCell ref="Q4:S4"/>
    <mergeCell ref="A63:A67"/>
    <mergeCell ref="B63:AC67"/>
    <mergeCell ref="B54:AC54"/>
    <mergeCell ref="A55:A57"/>
    <mergeCell ref="A58:A59"/>
    <mergeCell ref="A60:A61"/>
    <mergeCell ref="A50:A51"/>
    <mergeCell ref="A6:A13"/>
    <mergeCell ref="A46:A47"/>
    <mergeCell ref="A14:A16"/>
    <mergeCell ref="A48:A49"/>
    <mergeCell ref="A20:A23"/>
    <mergeCell ref="A24:A31"/>
    <mergeCell ref="A32:A40"/>
    <mergeCell ref="A41:A43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T4:V4"/>
    <mergeCell ref="I4:I5"/>
    <mergeCell ref="M4:O4"/>
    <mergeCell ref="B2:AD2"/>
  </mergeCells>
  <phoneticPr fontId="1" type="noConversion"/>
  <printOptions horizontalCentered="1" verticalCentered="1"/>
  <pageMargins left="0.19685039370078741" right="0.19685039370078741" top="0.19685039370078741" bottom="0.15748031496062992" header="0.19685039370078741" footer="0.11811023622047245"/>
  <pageSetup paperSize="9" scale="26" fitToHeight="2" orientation="portrait" r:id="rId1"/>
  <headerFooter alignWithMargins="0">
    <oddHeader>&amp;R&amp;20列印日期：&amp;D</oddHeader>
    <oddFooter>&amp;R&amp;"標楷體,標準"&amp;24應用外語系日文組 日間部 四技課程表
(105學年度入學生適用)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67"/>
  <sheetViews>
    <sheetView view="pageBreakPreview" zoomScale="60" zoomScaleNormal="40" workbookViewId="0">
      <selection activeCell="B10" sqref="B10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8" width="6.625" style="2" customWidth="1"/>
    <col min="29" max="29" width="9.375" style="2" customWidth="1"/>
    <col min="30" max="30" width="10.625" style="8" customWidth="1"/>
    <col min="31" max="16384" width="9" style="1"/>
  </cols>
  <sheetData>
    <row r="1" spans="1:30" ht="75" customHeight="1" x14ac:dyDescent="0.3">
      <c r="B1" s="158" t="s">
        <v>183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</row>
    <row r="2" spans="1:30" ht="234" customHeight="1" x14ac:dyDescent="0.3">
      <c r="B2" s="162" t="s">
        <v>229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</row>
    <row r="3" spans="1:30" s="3" customFormat="1" ht="45" customHeight="1" x14ac:dyDescent="0.25">
      <c r="A3" s="159" t="s">
        <v>8</v>
      </c>
      <c r="B3" s="156" t="s">
        <v>3</v>
      </c>
      <c r="C3" s="156"/>
      <c r="D3" s="156"/>
      <c r="E3" s="156"/>
      <c r="F3" s="156"/>
      <c r="G3" s="156"/>
      <c r="H3" s="156"/>
      <c r="I3" s="156" t="s">
        <v>4</v>
      </c>
      <c r="J3" s="156"/>
      <c r="K3" s="156"/>
      <c r="L3" s="156"/>
      <c r="M3" s="156"/>
      <c r="N3" s="156"/>
      <c r="O3" s="156"/>
      <c r="P3" s="156" t="s">
        <v>5</v>
      </c>
      <c r="Q3" s="156"/>
      <c r="R3" s="156"/>
      <c r="S3" s="156"/>
      <c r="T3" s="156"/>
      <c r="U3" s="156"/>
      <c r="V3" s="156"/>
      <c r="W3" s="156" t="s">
        <v>6</v>
      </c>
      <c r="X3" s="156"/>
      <c r="Y3" s="156"/>
      <c r="Z3" s="156"/>
      <c r="AA3" s="156"/>
      <c r="AB3" s="156"/>
      <c r="AC3" s="156"/>
      <c r="AD3" s="9"/>
    </row>
    <row r="4" spans="1:30" s="3" customFormat="1" ht="45.75" customHeight="1" x14ac:dyDescent="0.25">
      <c r="A4" s="160"/>
      <c r="B4" s="156" t="s">
        <v>7</v>
      </c>
      <c r="C4" s="156" t="s">
        <v>0</v>
      </c>
      <c r="D4" s="156"/>
      <c r="E4" s="156"/>
      <c r="F4" s="156" t="s">
        <v>1</v>
      </c>
      <c r="G4" s="156"/>
      <c r="H4" s="156"/>
      <c r="I4" s="156" t="s">
        <v>7</v>
      </c>
      <c r="J4" s="156" t="s">
        <v>0</v>
      </c>
      <c r="K4" s="156"/>
      <c r="L4" s="156"/>
      <c r="M4" s="156" t="s">
        <v>1</v>
      </c>
      <c r="N4" s="156"/>
      <c r="O4" s="156"/>
      <c r="P4" s="156" t="s">
        <v>7</v>
      </c>
      <c r="Q4" s="156" t="s">
        <v>0</v>
      </c>
      <c r="R4" s="156"/>
      <c r="S4" s="156"/>
      <c r="T4" s="156" t="s">
        <v>1</v>
      </c>
      <c r="U4" s="156"/>
      <c r="V4" s="156"/>
      <c r="W4" s="156" t="s">
        <v>7</v>
      </c>
      <c r="X4" s="156" t="s">
        <v>0</v>
      </c>
      <c r="Y4" s="156"/>
      <c r="Z4" s="156"/>
      <c r="AA4" s="156" t="s">
        <v>1</v>
      </c>
      <c r="AB4" s="156"/>
      <c r="AC4" s="156"/>
      <c r="AD4" s="9"/>
    </row>
    <row r="5" spans="1:30" s="3" customFormat="1" ht="200.25" customHeight="1" thickBot="1" x14ac:dyDescent="0.3">
      <c r="A5" s="161"/>
      <c r="B5" s="157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57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57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57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60" x14ac:dyDescent="0.25">
      <c r="A6" s="145" t="s">
        <v>13</v>
      </c>
      <c r="B6" s="62" t="s">
        <v>61</v>
      </c>
      <c r="C6" s="66">
        <v>2</v>
      </c>
      <c r="D6" s="66">
        <v>2</v>
      </c>
      <c r="E6" s="66">
        <v>0</v>
      </c>
      <c r="F6" s="66">
        <v>2</v>
      </c>
      <c r="G6" s="66">
        <v>2</v>
      </c>
      <c r="H6" s="67">
        <v>0</v>
      </c>
      <c r="I6" s="62" t="s">
        <v>67</v>
      </c>
      <c r="J6" s="66"/>
      <c r="K6" s="66"/>
      <c r="L6" s="66"/>
      <c r="M6" s="66">
        <v>2</v>
      </c>
      <c r="N6" s="66">
        <v>2</v>
      </c>
      <c r="O6" s="66">
        <v>0</v>
      </c>
      <c r="P6" s="62"/>
      <c r="Q6" s="66"/>
      <c r="R6" s="66"/>
      <c r="S6" s="66"/>
      <c r="T6" s="66"/>
      <c r="U6" s="66"/>
      <c r="V6" s="66"/>
      <c r="W6" s="18"/>
      <c r="X6" s="67"/>
      <c r="Y6" s="67"/>
      <c r="Z6" s="67"/>
      <c r="AA6" s="67"/>
      <c r="AB6" s="67"/>
      <c r="AC6" s="67"/>
      <c r="AD6" s="9"/>
    </row>
    <row r="7" spans="1:30" s="3" customFormat="1" ht="90" x14ac:dyDescent="0.25">
      <c r="A7" s="146"/>
      <c r="B7" s="52" t="s">
        <v>62</v>
      </c>
      <c r="C7" s="50">
        <v>2</v>
      </c>
      <c r="D7" s="50">
        <v>2</v>
      </c>
      <c r="E7" s="50">
        <v>0</v>
      </c>
      <c r="F7" s="50">
        <v>2</v>
      </c>
      <c r="G7" s="50">
        <v>2</v>
      </c>
      <c r="H7" s="51">
        <v>0</v>
      </c>
      <c r="I7" s="52" t="s">
        <v>72</v>
      </c>
      <c r="J7" s="50">
        <v>2</v>
      </c>
      <c r="K7" s="50">
        <v>2</v>
      </c>
      <c r="L7" s="50">
        <v>0</v>
      </c>
      <c r="M7" s="50"/>
      <c r="N7" s="50"/>
      <c r="O7" s="50"/>
      <c r="P7" s="52"/>
      <c r="Q7" s="50"/>
      <c r="R7" s="50"/>
      <c r="S7" s="50"/>
      <c r="T7" s="50"/>
      <c r="U7" s="50"/>
      <c r="V7" s="50"/>
      <c r="W7" s="17"/>
      <c r="X7" s="68"/>
      <c r="Y7" s="68"/>
      <c r="Z7" s="68"/>
      <c r="AA7" s="68"/>
      <c r="AB7" s="68"/>
      <c r="AC7" s="68"/>
      <c r="AD7" s="9"/>
    </row>
    <row r="8" spans="1:30" s="3" customFormat="1" ht="90" x14ac:dyDescent="0.25">
      <c r="A8" s="146"/>
      <c r="B8" s="52" t="s">
        <v>63</v>
      </c>
      <c r="C8" s="50"/>
      <c r="D8" s="50"/>
      <c r="E8" s="50"/>
      <c r="F8" s="50">
        <v>2</v>
      </c>
      <c r="G8" s="50">
        <v>2</v>
      </c>
      <c r="H8" s="51">
        <v>0</v>
      </c>
      <c r="I8" s="52" t="s">
        <v>69</v>
      </c>
      <c r="J8" s="50">
        <v>0</v>
      </c>
      <c r="K8" s="50">
        <v>2</v>
      </c>
      <c r="L8" s="50">
        <v>0</v>
      </c>
      <c r="M8" s="50">
        <v>0</v>
      </c>
      <c r="N8" s="50">
        <v>2</v>
      </c>
      <c r="O8" s="50">
        <v>0</v>
      </c>
      <c r="P8" s="52"/>
      <c r="Q8" s="50"/>
      <c r="R8" s="50"/>
      <c r="S8" s="50"/>
      <c r="T8" s="50"/>
      <c r="U8" s="50"/>
      <c r="V8" s="50"/>
      <c r="W8" s="17"/>
      <c r="X8" s="68"/>
      <c r="Y8" s="68"/>
      <c r="Z8" s="68"/>
      <c r="AA8" s="68"/>
      <c r="AB8" s="68"/>
      <c r="AC8" s="68"/>
      <c r="AD8" s="9"/>
    </row>
    <row r="9" spans="1:30" s="3" customFormat="1" ht="90" x14ac:dyDescent="0.25">
      <c r="A9" s="146"/>
      <c r="B9" s="52" t="s">
        <v>64</v>
      </c>
      <c r="C9" s="50">
        <v>2</v>
      </c>
      <c r="D9" s="50">
        <v>2</v>
      </c>
      <c r="E9" s="50">
        <v>0</v>
      </c>
      <c r="F9" s="50"/>
      <c r="G9" s="50"/>
      <c r="H9" s="51"/>
      <c r="I9" s="106" t="s">
        <v>71</v>
      </c>
      <c r="J9" s="51">
        <v>2</v>
      </c>
      <c r="K9" s="51">
        <v>2</v>
      </c>
      <c r="L9" s="51">
        <v>0</v>
      </c>
      <c r="M9" s="51">
        <v>2</v>
      </c>
      <c r="N9" s="51">
        <v>2</v>
      </c>
      <c r="O9" s="50">
        <v>0</v>
      </c>
      <c r="P9" s="52"/>
      <c r="Q9" s="50"/>
      <c r="R9" s="50"/>
      <c r="S9" s="50"/>
      <c r="T9" s="50"/>
      <c r="U9" s="50"/>
      <c r="V9" s="50"/>
      <c r="W9" s="17"/>
      <c r="X9" s="68"/>
      <c r="Y9" s="68"/>
      <c r="Z9" s="68"/>
      <c r="AA9" s="68"/>
      <c r="AB9" s="68"/>
      <c r="AC9" s="68"/>
      <c r="AD9" s="9"/>
    </row>
    <row r="10" spans="1:30" s="3" customFormat="1" ht="90" x14ac:dyDescent="0.25">
      <c r="A10" s="146"/>
      <c r="B10" s="52" t="s">
        <v>65</v>
      </c>
      <c r="C10" s="50"/>
      <c r="D10" s="50"/>
      <c r="E10" s="50"/>
      <c r="F10" s="50">
        <v>2</v>
      </c>
      <c r="G10" s="50">
        <v>2</v>
      </c>
      <c r="H10" s="50">
        <v>0</v>
      </c>
      <c r="I10" s="65" t="s">
        <v>70</v>
      </c>
      <c r="J10" s="53">
        <v>0</v>
      </c>
      <c r="K10" s="53">
        <v>2</v>
      </c>
      <c r="L10" s="50">
        <v>0</v>
      </c>
      <c r="M10" s="53"/>
      <c r="N10" s="53"/>
      <c r="O10" s="50"/>
      <c r="P10" s="52"/>
      <c r="Q10" s="50"/>
      <c r="R10" s="50"/>
      <c r="S10" s="50"/>
      <c r="T10" s="50"/>
      <c r="U10" s="50"/>
      <c r="V10" s="50"/>
      <c r="W10" s="15"/>
      <c r="X10" s="51"/>
      <c r="Y10" s="51"/>
      <c r="Z10" s="51"/>
      <c r="AA10" s="51"/>
      <c r="AB10" s="51"/>
      <c r="AC10" s="51"/>
      <c r="AD10" s="9"/>
    </row>
    <row r="11" spans="1:30" s="3" customFormat="1" ht="60" x14ac:dyDescent="0.25">
      <c r="A11" s="146"/>
      <c r="B11" s="52" t="s">
        <v>66</v>
      </c>
      <c r="C11" s="50">
        <v>0</v>
      </c>
      <c r="D11" s="50">
        <v>2</v>
      </c>
      <c r="E11" s="50">
        <v>0</v>
      </c>
      <c r="F11" s="50"/>
      <c r="G11" s="50"/>
      <c r="H11" s="51"/>
      <c r="I11" s="52"/>
      <c r="J11" s="50"/>
      <c r="K11" s="50"/>
      <c r="L11" s="50"/>
      <c r="M11" s="50"/>
      <c r="N11" s="50"/>
      <c r="O11" s="50"/>
      <c r="P11" s="52"/>
      <c r="Q11" s="50"/>
      <c r="R11" s="50"/>
      <c r="S11" s="50"/>
      <c r="T11" s="50"/>
      <c r="U11" s="50"/>
      <c r="V11" s="50"/>
      <c r="W11" s="51"/>
      <c r="X11" s="51"/>
      <c r="Y11" s="51"/>
      <c r="Z11" s="51"/>
      <c r="AA11" s="51"/>
      <c r="AB11" s="51"/>
      <c r="AC11" s="51"/>
      <c r="AD11" s="9"/>
    </row>
    <row r="12" spans="1:30" s="3" customFormat="1" ht="60" x14ac:dyDescent="0.25">
      <c r="A12" s="146"/>
      <c r="B12" s="52" t="s">
        <v>68</v>
      </c>
      <c r="C12" s="50">
        <v>1</v>
      </c>
      <c r="D12" s="50">
        <v>2</v>
      </c>
      <c r="E12" s="50">
        <v>0</v>
      </c>
      <c r="F12" s="50">
        <v>1</v>
      </c>
      <c r="G12" s="50">
        <v>2</v>
      </c>
      <c r="H12" s="51">
        <v>0</v>
      </c>
      <c r="I12" s="52"/>
      <c r="J12" s="50"/>
      <c r="K12" s="50"/>
      <c r="L12" s="50"/>
      <c r="M12" s="50"/>
      <c r="N12" s="50"/>
      <c r="O12" s="50"/>
      <c r="P12" s="51"/>
      <c r="Q12" s="50"/>
      <c r="R12" s="50"/>
      <c r="S12" s="50"/>
      <c r="T12" s="50"/>
      <c r="U12" s="50"/>
      <c r="V12" s="50"/>
      <c r="W12" s="51"/>
      <c r="X12" s="51"/>
      <c r="Y12" s="51"/>
      <c r="Z12" s="51"/>
      <c r="AA12" s="51"/>
      <c r="AB12" s="51"/>
      <c r="AC12" s="51"/>
      <c r="AD12" s="9"/>
    </row>
    <row r="13" spans="1:30" s="3" customFormat="1" ht="29.25" customHeight="1" thickBot="1" x14ac:dyDescent="0.3">
      <c r="A13" s="147"/>
      <c r="B13" s="19" t="s">
        <v>12</v>
      </c>
      <c r="C13" s="69">
        <f t="shared" ref="C13:H13" si="0">SUM(C6:C12)</f>
        <v>7</v>
      </c>
      <c r="D13" s="69">
        <f t="shared" si="0"/>
        <v>10</v>
      </c>
      <c r="E13" s="69">
        <f t="shared" si="0"/>
        <v>0</v>
      </c>
      <c r="F13" s="69">
        <f t="shared" si="0"/>
        <v>9</v>
      </c>
      <c r="G13" s="69">
        <f t="shared" si="0"/>
        <v>10</v>
      </c>
      <c r="H13" s="69">
        <f t="shared" si="0"/>
        <v>0</v>
      </c>
      <c r="I13" s="19" t="s">
        <v>34</v>
      </c>
      <c r="J13" s="69">
        <f t="shared" ref="J13:O13" si="1">SUM(J6:J12)</f>
        <v>4</v>
      </c>
      <c r="K13" s="69">
        <f t="shared" si="1"/>
        <v>8</v>
      </c>
      <c r="L13" s="69">
        <f t="shared" si="1"/>
        <v>0</v>
      </c>
      <c r="M13" s="69">
        <f t="shared" si="1"/>
        <v>4</v>
      </c>
      <c r="N13" s="69">
        <f t="shared" si="1"/>
        <v>6</v>
      </c>
      <c r="O13" s="69">
        <f t="shared" si="1"/>
        <v>0</v>
      </c>
      <c r="P13" s="19" t="s">
        <v>34</v>
      </c>
      <c r="Q13" s="69">
        <f t="shared" ref="Q13:V13" si="2">SUM(Q6:Q12)</f>
        <v>0</v>
      </c>
      <c r="R13" s="69">
        <f t="shared" si="2"/>
        <v>0</v>
      </c>
      <c r="S13" s="69">
        <f t="shared" si="2"/>
        <v>0</v>
      </c>
      <c r="T13" s="69">
        <f t="shared" si="2"/>
        <v>0</v>
      </c>
      <c r="U13" s="69">
        <f t="shared" si="2"/>
        <v>0</v>
      </c>
      <c r="V13" s="69">
        <f t="shared" si="2"/>
        <v>0</v>
      </c>
      <c r="W13" s="19" t="s">
        <v>34</v>
      </c>
      <c r="X13" s="69">
        <f t="shared" ref="X13:AC13" si="3">SUM(X6:X12)</f>
        <v>0</v>
      </c>
      <c r="Y13" s="69">
        <f t="shared" si="3"/>
        <v>0</v>
      </c>
      <c r="Z13" s="69">
        <f t="shared" si="3"/>
        <v>0</v>
      </c>
      <c r="AA13" s="69">
        <f t="shared" si="3"/>
        <v>0</v>
      </c>
      <c r="AB13" s="69">
        <f t="shared" si="3"/>
        <v>0</v>
      </c>
      <c r="AC13" s="69">
        <f t="shared" si="3"/>
        <v>0</v>
      </c>
      <c r="AD13" s="72">
        <f>SUM(C13,F13,J13,M13,Q13,T13,X13,AA13)</f>
        <v>24</v>
      </c>
    </row>
    <row r="14" spans="1:30" s="3" customFormat="1" ht="106.5" x14ac:dyDescent="0.25">
      <c r="A14" s="145" t="s">
        <v>14</v>
      </c>
      <c r="B14" s="90"/>
      <c r="C14" s="91"/>
      <c r="D14" s="91"/>
      <c r="E14" s="91"/>
      <c r="F14" s="91"/>
      <c r="G14" s="91"/>
      <c r="H14" s="91"/>
      <c r="I14" s="62" t="s">
        <v>76</v>
      </c>
      <c r="J14" s="63">
        <v>2</v>
      </c>
      <c r="K14" s="63">
        <v>2</v>
      </c>
      <c r="L14" s="91">
        <v>0</v>
      </c>
      <c r="M14" s="63">
        <v>2</v>
      </c>
      <c r="N14" s="63">
        <v>2</v>
      </c>
      <c r="O14" s="91">
        <v>0</v>
      </c>
      <c r="P14" s="62" t="s">
        <v>77</v>
      </c>
      <c r="Q14" s="63">
        <v>2</v>
      </c>
      <c r="R14" s="63">
        <v>2</v>
      </c>
      <c r="S14" s="91">
        <v>0</v>
      </c>
      <c r="T14" s="63">
        <v>2</v>
      </c>
      <c r="U14" s="63">
        <v>2</v>
      </c>
      <c r="V14" s="91">
        <v>0</v>
      </c>
      <c r="W14" s="20"/>
      <c r="X14" s="67"/>
      <c r="Y14" s="67"/>
      <c r="Z14" s="67"/>
      <c r="AA14" s="67"/>
      <c r="AB14" s="67"/>
      <c r="AC14" s="67"/>
      <c r="AD14" s="72"/>
    </row>
    <row r="15" spans="1:30" s="3" customFormat="1" ht="120" x14ac:dyDescent="0.25">
      <c r="A15" s="146"/>
      <c r="B15" s="61" t="s">
        <v>73</v>
      </c>
      <c r="C15" s="60">
        <v>0</v>
      </c>
      <c r="D15" s="60">
        <v>2</v>
      </c>
      <c r="E15" s="60">
        <v>0</v>
      </c>
      <c r="F15" s="60">
        <v>0</v>
      </c>
      <c r="G15" s="60">
        <v>2</v>
      </c>
      <c r="H15" s="60">
        <v>0</v>
      </c>
      <c r="I15" s="61" t="s">
        <v>74</v>
      </c>
      <c r="J15" s="60">
        <v>0</v>
      </c>
      <c r="K15" s="60">
        <v>2</v>
      </c>
      <c r="L15" s="60">
        <v>0</v>
      </c>
      <c r="M15" s="60">
        <v>0</v>
      </c>
      <c r="N15" s="60">
        <v>2</v>
      </c>
      <c r="O15" s="60">
        <v>0</v>
      </c>
      <c r="P15" s="102" t="s">
        <v>75</v>
      </c>
      <c r="Q15" s="60">
        <v>0</v>
      </c>
      <c r="R15" s="60">
        <v>2</v>
      </c>
      <c r="S15" s="60">
        <v>0</v>
      </c>
      <c r="T15" s="50"/>
      <c r="U15" s="50"/>
      <c r="V15" s="60"/>
      <c r="W15" s="14"/>
      <c r="X15" s="68"/>
      <c r="Y15" s="68"/>
      <c r="Z15" s="68"/>
      <c r="AA15" s="68"/>
      <c r="AB15" s="68"/>
      <c r="AC15" s="68"/>
      <c r="AD15" s="72"/>
    </row>
    <row r="16" spans="1:30" s="3" customFormat="1" ht="29.25" customHeight="1" thickBot="1" x14ac:dyDescent="0.3">
      <c r="A16" s="147"/>
      <c r="B16" s="19" t="s">
        <v>12</v>
      </c>
      <c r="C16" s="69">
        <f t="shared" ref="C16:H16" si="4">SUM(C14:C15)</f>
        <v>0</v>
      </c>
      <c r="D16" s="69">
        <f t="shared" si="4"/>
        <v>2</v>
      </c>
      <c r="E16" s="69">
        <f t="shared" si="4"/>
        <v>0</v>
      </c>
      <c r="F16" s="69">
        <f t="shared" si="4"/>
        <v>0</v>
      </c>
      <c r="G16" s="69">
        <f t="shared" si="4"/>
        <v>2</v>
      </c>
      <c r="H16" s="69">
        <f t="shared" si="4"/>
        <v>0</v>
      </c>
      <c r="I16" s="19" t="s">
        <v>34</v>
      </c>
      <c r="J16" s="69">
        <f t="shared" ref="J16:O16" si="5">SUM(J14:J15)</f>
        <v>2</v>
      </c>
      <c r="K16" s="69">
        <f t="shared" si="5"/>
        <v>4</v>
      </c>
      <c r="L16" s="69">
        <f t="shared" si="5"/>
        <v>0</v>
      </c>
      <c r="M16" s="69">
        <f t="shared" si="5"/>
        <v>2</v>
      </c>
      <c r="N16" s="69">
        <f t="shared" si="5"/>
        <v>4</v>
      </c>
      <c r="O16" s="69">
        <f t="shared" si="5"/>
        <v>0</v>
      </c>
      <c r="P16" s="19" t="s">
        <v>34</v>
      </c>
      <c r="Q16" s="69">
        <f t="shared" ref="Q16:V16" si="6">SUM(Q14:Q15)</f>
        <v>2</v>
      </c>
      <c r="R16" s="69">
        <f t="shared" si="6"/>
        <v>4</v>
      </c>
      <c r="S16" s="69">
        <f t="shared" si="6"/>
        <v>0</v>
      </c>
      <c r="T16" s="69">
        <f t="shared" si="6"/>
        <v>2</v>
      </c>
      <c r="U16" s="69">
        <f t="shared" si="6"/>
        <v>2</v>
      </c>
      <c r="V16" s="69">
        <f t="shared" si="6"/>
        <v>0</v>
      </c>
      <c r="W16" s="19" t="s">
        <v>34</v>
      </c>
      <c r="X16" s="69">
        <f t="shared" ref="X16:AC16" si="7">SUM(X14:X15)</f>
        <v>0</v>
      </c>
      <c r="Y16" s="69">
        <f t="shared" si="7"/>
        <v>0</v>
      </c>
      <c r="Z16" s="69">
        <f t="shared" si="7"/>
        <v>0</v>
      </c>
      <c r="AA16" s="69">
        <f t="shared" si="7"/>
        <v>0</v>
      </c>
      <c r="AB16" s="69">
        <f t="shared" si="7"/>
        <v>0</v>
      </c>
      <c r="AC16" s="69">
        <f t="shared" si="7"/>
        <v>0</v>
      </c>
      <c r="AD16" s="72">
        <f>SUM(C16,F16,J16,M16,Q16,T16,X16,AA16)</f>
        <v>8</v>
      </c>
    </row>
    <row r="17" spans="1:30" s="3" customFormat="1" ht="90" x14ac:dyDescent="0.25">
      <c r="A17" s="145" t="s">
        <v>16</v>
      </c>
      <c r="B17" s="104" t="s">
        <v>58</v>
      </c>
      <c r="C17" s="63"/>
      <c r="D17" s="63"/>
      <c r="E17" s="63"/>
      <c r="F17" s="63">
        <v>2</v>
      </c>
      <c r="G17" s="63">
        <v>2</v>
      </c>
      <c r="H17" s="63">
        <v>0</v>
      </c>
      <c r="I17" s="52" t="s">
        <v>56</v>
      </c>
      <c r="J17" s="56">
        <v>2</v>
      </c>
      <c r="K17" s="56">
        <v>2</v>
      </c>
      <c r="L17" s="50">
        <v>0</v>
      </c>
      <c r="M17" s="50"/>
      <c r="N17" s="50"/>
      <c r="O17" s="50"/>
      <c r="P17" s="57" t="s">
        <v>55</v>
      </c>
      <c r="Q17" s="56">
        <v>2</v>
      </c>
      <c r="R17" s="56">
        <v>2</v>
      </c>
      <c r="S17" s="50">
        <v>0</v>
      </c>
      <c r="T17" s="50"/>
      <c r="U17" s="50"/>
      <c r="V17" s="50"/>
      <c r="W17" s="47"/>
      <c r="X17" s="67"/>
      <c r="Y17" s="67"/>
      <c r="Z17" s="67"/>
      <c r="AA17" s="67"/>
      <c r="AB17" s="67"/>
      <c r="AC17" s="67"/>
      <c r="AD17" s="72"/>
    </row>
    <row r="18" spans="1:30" s="3" customFormat="1" ht="90" x14ac:dyDescent="0.25">
      <c r="A18" s="146"/>
      <c r="B18" s="52"/>
      <c r="C18" s="50"/>
      <c r="D18" s="50"/>
      <c r="E18" s="50"/>
      <c r="F18" s="50"/>
      <c r="G18" s="50"/>
      <c r="H18" s="50"/>
      <c r="I18" s="103" t="s">
        <v>57</v>
      </c>
      <c r="J18" s="53"/>
      <c r="K18" s="53"/>
      <c r="L18" s="53"/>
      <c r="M18" s="56">
        <v>2</v>
      </c>
      <c r="N18" s="56">
        <v>2</v>
      </c>
      <c r="O18" s="53">
        <v>0</v>
      </c>
      <c r="P18" s="52"/>
      <c r="Q18" s="53"/>
      <c r="R18" s="53"/>
      <c r="S18" s="50"/>
      <c r="T18" s="56"/>
      <c r="U18" s="56"/>
      <c r="V18" s="50"/>
      <c r="W18" s="48"/>
      <c r="X18" s="51"/>
      <c r="Y18" s="51"/>
      <c r="Z18" s="51"/>
      <c r="AA18" s="51"/>
      <c r="AB18" s="51"/>
      <c r="AC18" s="51"/>
      <c r="AD18" s="72"/>
    </row>
    <row r="19" spans="1:30" s="3" customFormat="1" ht="29.25" customHeight="1" x14ac:dyDescent="0.25">
      <c r="A19" s="146"/>
      <c r="B19" s="59"/>
      <c r="C19" s="55"/>
      <c r="D19" s="55"/>
      <c r="E19" s="55"/>
      <c r="F19" s="55"/>
      <c r="G19" s="55"/>
      <c r="H19" s="55"/>
      <c r="I19" s="59"/>
      <c r="J19" s="50"/>
      <c r="K19" s="50"/>
      <c r="L19" s="50"/>
      <c r="M19" s="50"/>
      <c r="N19" s="50"/>
      <c r="O19" s="50"/>
      <c r="P19" s="59"/>
      <c r="Q19" s="50"/>
      <c r="R19" s="50"/>
      <c r="S19" s="50"/>
      <c r="T19" s="50"/>
      <c r="U19" s="50"/>
      <c r="V19" s="50"/>
      <c r="W19" s="48"/>
      <c r="X19" s="51"/>
      <c r="Y19" s="51"/>
      <c r="Z19" s="51"/>
      <c r="AA19" s="51"/>
      <c r="AB19" s="51"/>
      <c r="AC19" s="51"/>
      <c r="AD19" s="72"/>
    </row>
    <row r="20" spans="1:30" s="3" customFormat="1" ht="29.25" customHeight="1" thickBot="1" x14ac:dyDescent="0.3">
      <c r="A20" s="147"/>
      <c r="B20" s="19" t="s">
        <v>12</v>
      </c>
      <c r="C20" s="69">
        <f t="shared" ref="C20:H20" si="8">SUM(C17:C19)</f>
        <v>0</v>
      </c>
      <c r="D20" s="69">
        <f t="shared" si="8"/>
        <v>0</v>
      </c>
      <c r="E20" s="69">
        <f t="shared" si="8"/>
        <v>0</v>
      </c>
      <c r="F20" s="69">
        <f t="shared" si="8"/>
        <v>2</v>
      </c>
      <c r="G20" s="69">
        <f>SUM(G17:G19)</f>
        <v>2</v>
      </c>
      <c r="H20" s="69">
        <f t="shared" si="8"/>
        <v>0</v>
      </c>
      <c r="I20" s="19" t="s">
        <v>34</v>
      </c>
      <c r="J20" s="69">
        <f t="shared" ref="J20:O20" si="9">SUM(J17:J19)</f>
        <v>2</v>
      </c>
      <c r="K20" s="69">
        <f t="shared" si="9"/>
        <v>2</v>
      </c>
      <c r="L20" s="69">
        <f t="shared" si="9"/>
        <v>0</v>
      </c>
      <c r="M20" s="69">
        <f t="shared" si="9"/>
        <v>2</v>
      </c>
      <c r="N20" s="69">
        <f>SUM(N17:N19)</f>
        <v>2</v>
      </c>
      <c r="O20" s="69">
        <f t="shared" si="9"/>
        <v>0</v>
      </c>
      <c r="P20" s="19" t="s">
        <v>34</v>
      </c>
      <c r="Q20" s="69">
        <f t="shared" ref="Q20:V20" si="10">SUM(Q17:Q19)</f>
        <v>2</v>
      </c>
      <c r="R20" s="69">
        <f t="shared" si="10"/>
        <v>2</v>
      </c>
      <c r="S20" s="69">
        <f t="shared" si="10"/>
        <v>0</v>
      </c>
      <c r="T20" s="69">
        <f t="shared" si="10"/>
        <v>0</v>
      </c>
      <c r="U20" s="69">
        <f t="shared" si="10"/>
        <v>0</v>
      </c>
      <c r="V20" s="69">
        <f t="shared" si="10"/>
        <v>0</v>
      </c>
      <c r="W20" s="19" t="s">
        <v>34</v>
      </c>
      <c r="X20" s="69">
        <f t="shared" ref="X20:AC20" si="11">SUM(X19:X19)</f>
        <v>0</v>
      </c>
      <c r="Y20" s="69">
        <f t="shared" si="11"/>
        <v>0</v>
      </c>
      <c r="Z20" s="69">
        <f t="shared" si="11"/>
        <v>0</v>
      </c>
      <c r="AA20" s="69">
        <f t="shared" si="11"/>
        <v>0</v>
      </c>
      <c r="AB20" s="69">
        <f t="shared" si="11"/>
        <v>0</v>
      </c>
      <c r="AC20" s="69">
        <f t="shared" si="11"/>
        <v>0</v>
      </c>
      <c r="AD20" s="72">
        <f>SUM(C20,F20,J20,M20,Q20,T20,X20,AA20)</f>
        <v>8</v>
      </c>
    </row>
    <row r="21" spans="1:30" s="5" customFormat="1" ht="90" x14ac:dyDescent="0.25">
      <c r="A21" s="142" t="s">
        <v>51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105" t="s">
        <v>59</v>
      </c>
      <c r="Q21" s="51"/>
      <c r="R21" s="51"/>
      <c r="S21" s="51"/>
      <c r="T21" s="51">
        <v>2</v>
      </c>
      <c r="U21" s="51">
        <v>2</v>
      </c>
      <c r="V21" s="51">
        <v>0</v>
      </c>
      <c r="W21" s="20"/>
      <c r="X21" s="67"/>
      <c r="Y21" s="67"/>
      <c r="Z21" s="67"/>
      <c r="AA21" s="67"/>
      <c r="AB21" s="67"/>
      <c r="AC21" s="67"/>
      <c r="AD21" s="72"/>
    </row>
    <row r="22" spans="1:30" s="5" customFormat="1" ht="60" x14ac:dyDescent="0.25">
      <c r="A22" s="143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131" t="s">
        <v>171</v>
      </c>
      <c r="Q22" s="51"/>
      <c r="R22" s="51"/>
      <c r="S22" s="51"/>
      <c r="T22" s="51">
        <v>2</v>
      </c>
      <c r="U22" s="51">
        <v>2</v>
      </c>
      <c r="V22" s="51">
        <v>0</v>
      </c>
      <c r="W22" s="14"/>
      <c r="X22" s="68"/>
      <c r="Y22" s="68"/>
      <c r="Z22" s="68"/>
      <c r="AA22" s="68"/>
      <c r="AB22" s="68"/>
      <c r="AC22" s="68"/>
      <c r="AD22" s="72"/>
    </row>
    <row r="23" spans="1:30" s="5" customFormat="1" ht="90" x14ac:dyDescent="0.25">
      <c r="A23" s="143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105" t="s">
        <v>60</v>
      </c>
      <c r="Q23" s="51"/>
      <c r="R23" s="51"/>
      <c r="S23" s="51"/>
      <c r="T23" s="51">
        <v>2</v>
      </c>
      <c r="U23" s="51">
        <v>2</v>
      </c>
      <c r="V23" s="51">
        <v>0</v>
      </c>
      <c r="W23" s="130"/>
      <c r="X23" s="68"/>
      <c r="Y23" s="68"/>
      <c r="Z23" s="68"/>
      <c r="AA23" s="68"/>
      <c r="AB23" s="68"/>
      <c r="AC23" s="68"/>
      <c r="AD23" s="72"/>
    </row>
    <row r="24" spans="1:30" s="5" customFormat="1" ht="30" customHeight="1" thickBot="1" x14ac:dyDescent="0.3">
      <c r="A24" s="144"/>
      <c r="B24" s="19" t="s">
        <v>12</v>
      </c>
      <c r="C24" s="69">
        <f>SUM(C21)</f>
        <v>0</v>
      </c>
      <c r="D24" s="69">
        <f>SUM(D21)</f>
        <v>0</v>
      </c>
      <c r="E24" s="69">
        <f>SUM(E21)</f>
        <v>0</v>
      </c>
      <c r="F24" s="69">
        <f t="shared" ref="F24:G24" si="12">SUM(F21)</f>
        <v>0</v>
      </c>
      <c r="G24" s="69">
        <f t="shared" si="12"/>
        <v>0</v>
      </c>
      <c r="H24" s="69">
        <f>SUM(H21)</f>
        <v>0</v>
      </c>
      <c r="I24" s="19" t="s">
        <v>34</v>
      </c>
      <c r="J24" s="69">
        <f t="shared" ref="J24:O24" si="13">SUM(J21:J23)</f>
        <v>0</v>
      </c>
      <c r="K24" s="69">
        <f t="shared" si="13"/>
        <v>0</v>
      </c>
      <c r="L24" s="69">
        <f t="shared" si="13"/>
        <v>0</v>
      </c>
      <c r="M24" s="69">
        <f t="shared" si="13"/>
        <v>0</v>
      </c>
      <c r="N24" s="69">
        <f t="shared" si="13"/>
        <v>0</v>
      </c>
      <c r="O24" s="69">
        <f t="shared" si="13"/>
        <v>0</v>
      </c>
      <c r="P24" s="19" t="s">
        <v>34</v>
      </c>
      <c r="Q24" s="69">
        <f>SUM(Q21:Q23)</f>
        <v>0</v>
      </c>
      <c r="R24" s="69">
        <f>SUM(R21:R23)</f>
        <v>0</v>
      </c>
      <c r="S24" s="69">
        <f>SUM(S21:S23)</f>
        <v>0</v>
      </c>
      <c r="T24" s="69">
        <v>2</v>
      </c>
      <c r="U24" s="69">
        <v>2</v>
      </c>
      <c r="V24" s="69">
        <f>SUM(V21:V23)</f>
        <v>0</v>
      </c>
      <c r="W24" s="19" t="s">
        <v>34</v>
      </c>
      <c r="X24" s="69">
        <f>SUM(X21:X23)</f>
        <v>0</v>
      </c>
      <c r="Y24" s="69">
        <f>SUM(Y21:Y23)</f>
        <v>0</v>
      </c>
      <c r="Z24" s="69">
        <f>SUM(Z21:Z23)</f>
        <v>0</v>
      </c>
      <c r="AA24" s="69">
        <v>2</v>
      </c>
      <c r="AB24" s="69">
        <v>2</v>
      </c>
      <c r="AC24" s="69">
        <f>SUM(AC21:AC23)</f>
        <v>0</v>
      </c>
      <c r="AD24" s="72">
        <f>SUM(C24,F24,J24,M24,Q24,T24,X24,AA24)</f>
        <v>4</v>
      </c>
    </row>
    <row r="25" spans="1:30" s="101" customFormat="1" ht="120" x14ac:dyDescent="0.25">
      <c r="A25" s="145" t="s">
        <v>15</v>
      </c>
      <c r="B25" s="52" t="s">
        <v>139</v>
      </c>
      <c r="C25" s="63">
        <v>4</v>
      </c>
      <c r="D25" s="63">
        <v>4</v>
      </c>
      <c r="E25" s="50">
        <v>0</v>
      </c>
      <c r="F25" s="63">
        <v>4</v>
      </c>
      <c r="G25" s="63">
        <v>4</v>
      </c>
      <c r="H25" s="50">
        <v>0</v>
      </c>
      <c r="I25" s="57" t="s">
        <v>140</v>
      </c>
      <c r="J25" s="63">
        <v>4</v>
      </c>
      <c r="K25" s="63">
        <v>4</v>
      </c>
      <c r="L25" s="50">
        <v>0</v>
      </c>
      <c r="M25" s="63">
        <v>4</v>
      </c>
      <c r="N25" s="63">
        <v>4</v>
      </c>
      <c r="O25" s="50">
        <v>0</v>
      </c>
      <c r="P25" s="57" t="s">
        <v>168</v>
      </c>
      <c r="Q25" s="63">
        <v>2</v>
      </c>
      <c r="R25" s="63">
        <v>1</v>
      </c>
      <c r="S25" s="50">
        <v>1</v>
      </c>
      <c r="T25" s="63">
        <v>2</v>
      </c>
      <c r="U25" s="63">
        <v>1</v>
      </c>
      <c r="V25" s="50">
        <v>1</v>
      </c>
      <c r="W25" s="57" t="s">
        <v>199</v>
      </c>
      <c r="X25" s="63">
        <v>2</v>
      </c>
      <c r="Y25" s="63">
        <v>1</v>
      </c>
      <c r="Z25" s="50">
        <v>1</v>
      </c>
      <c r="AA25" s="118"/>
      <c r="AB25" s="116"/>
      <c r="AC25" s="117"/>
      <c r="AD25" s="100"/>
    </row>
    <row r="26" spans="1:30" s="101" customFormat="1" ht="120" x14ac:dyDescent="0.25">
      <c r="A26" s="146"/>
      <c r="B26" s="52" t="s">
        <v>170</v>
      </c>
      <c r="C26" s="120">
        <v>3</v>
      </c>
      <c r="D26" s="120">
        <v>2</v>
      </c>
      <c r="E26" s="50">
        <v>1</v>
      </c>
      <c r="F26" s="50">
        <v>2</v>
      </c>
      <c r="G26" s="50">
        <v>1</v>
      </c>
      <c r="H26" s="50">
        <v>1</v>
      </c>
      <c r="I26" s="52" t="s">
        <v>169</v>
      </c>
      <c r="J26" s="50">
        <v>2</v>
      </c>
      <c r="K26" s="50">
        <v>1</v>
      </c>
      <c r="L26" s="50">
        <v>1</v>
      </c>
      <c r="M26" s="50">
        <v>2</v>
      </c>
      <c r="N26" s="50">
        <v>1</v>
      </c>
      <c r="O26" s="50">
        <v>1</v>
      </c>
      <c r="P26" s="52" t="s">
        <v>80</v>
      </c>
      <c r="Q26" s="50">
        <v>2</v>
      </c>
      <c r="R26" s="50">
        <v>1</v>
      </c>
      <c r="S26" s="50">
        <v>1</v>
      </c>
      <c r="T26" s="50">
        <v>2</v>
      </c>
      <c r="U26" s="50">
        <v>1</v>
      </c>
      <c r="V26" s="50">
        <v>1</v>
      </c>
      <c r="W26" s="52" t="s">
        <v>200</v>
      </c>
      <c r="X26" s="50">
        <v>2</v>
      </c>
      <c r="Y26" s="50">
        <v>2</v>
      </c>
      <c r="Z26" s="50">
        <v>0</v>
      </c>
      <c r="AA26" s="116"/>
      <c r="AB26" s="116"/>
      <c r="AC26" s="117"/>
      <c r="AD26" s="100"/>
    </row>
    <row r="27" spans="1:30" s="101" customFormat="1" ht="90" x14ac:dyDescent="0.25">
      <c r="A27" s="146"/>
      <c r="B27" s="87"/>
      <c r="C27" s="50"/>
      <c r="D27" s="50"/>
      <c r="E27" s="50"/>
      <c r="F27" s="50"/>
      <c r="G27" s="50"/>
      <c r="H27" s="50"/>
      <c r="I27" s="52" t="s">
        <v>84</v>
      </c>
      <c r="J27" s="50">
        <v>2</v>
      </c>
      <c r="K27" s="50">
        <v>1</v>
      </c>
      <c r="L27" s="50">
        <v>1</v>
      </c>
      <c r="M27" s="50">
        <v>2</v>
      </c>
      <c r="N27" s="50">
        <v>1</v>
      </c>
      <c r="O27" s="50">
        <v>1</v>
      </c>
      <c r="P27" s="52" t="s">
        <v>94</v>
      </c>
      <c r="Q27" s="50">
        <v>2</v>
      </c>
      <c r="R27" s="50">
        <v>1</v>
      </c>
      <c r="S27" s="50">
        <v>1</v>
      </c>
      <c r="T27" s="50">
        <v>2</v>
      </c>
      <c r="U27" s="50">
        <v>1</v>
      </c>
      <c r="V27" s="50">
        <v>1</v>
      </c>
      <c r="W27" s="52" t="s">
        <v>167</v>
      </c>
      <c r="X27" s="50">
        <v>2</v>
      </c>
      <c r="Y27" s="50">
        <v>1</v>
      </c>
      <c r="Z27" s="50">
        <v>1</v>
      </c>
      <c r="AA27" s="50"/>
      <c r="AB27" s="50"/>
      <c r="AC27" s="79"/>
      <c r="AD27" s="100"/>
    </row>
    <row r="28" spans="1:30" s="101" customFormat="1" ht="90" x14ac:dyDescent="0.25">
      <c r="A28" s="146"/>
      <c r="B28" s="88"/>
      <c r="C28" s="60"/>
      <c r="D28" s="60"/>
      <c r="E28" s="60"/>
      <c r="F28" s="60"/>
      <c r="G28" s="60"/>
      <c r="H28" s="60"/>
      <c r="I28" s="52" t="s">
        <v>141</v>
      </c>
      <c r="J28" s="50">
        <v>2</v>
      </c>
      <c r="K28" s="50">
        <v>1</v>
      </c>
      <c r="L28" s="50">
        <v>1</v>
      </c>
      <c r="M28" s="50">
        <v>2</v>
      </c>
      <c r="N28" s="50">
        <v>1</v>
      </c>
      <c r="O28" s="50">
        <v>1</v>
      </c>
      <c r="P28" s="52" t="s">
        <v>81</v>
      </c>
      <c r="Q28" s="50">
        <v>2</v>
      </c>
      <c r="R28" s="50">
        <v>1</v>
      </c>
      <c r="S28" s="50">
        <v>1</v>
      </c>
      <c r="T28" s="50">
        <v>2</v>
      </c>
      <c r="U28" s="50">
        <v>1</v>
      </c>
      <c r="V28" s="50">
        <v>1</v>
      </c>
      <c r="W28" s="52" t="s">
        <v>129</v>
      </c>
      <c r="X28" s="50">
        <v>2</v>
      </c>
      <c r="Y28" s="50">
        <v>2</v>
      </c>
      <c r="Z28" s="50">
        <v>0</v>
      </c>
      <c r="AA28" s="50"/>
      <c r="AB28" s="50"/>
      <c r="AC28" s="79"/>
      <c r="AD28" s="100"/>
    </row>
    <row r="29" spans="1:30" s="101" customFormat="1" ht="90" x14ac:dyDescent="0.25">
      <c r="A29" s="146"/>
      <c r="B29" s="88"/>
      <c r="C29" s="60"/>
      <c r="D29" s="60"/>
      <c r="E29" s="60"/>
      <c r="F29" s="60"/>
      <c r="G29" s="60"/>
      <c r="H29" s="60"/>
      <c r="I29" s="52"/>
      <c r="J29" s="50"/>
      <c r="K29" s="50"/>
      <c r="L29" s="50"/>
      <c r="M29" s="50"/>
      <c r="N29" s="50"/>
      <c r="O29" s="50"/>
      <c r="P29" s="52" t="s">
        <v>225</v>
      </c>
      <c r="Q29" s="50">
        <v>2</v>
      </c>
      <c r="R29" s="50">
        <v>2</v>
      </c>
      <c r="S29" s="50">
        <v>0</v>
      </c>
      <c r="T29" s="50"/>
      <c r="U29" s="50"/>
      <c r="V29" s="50"/>
      <c r="W29" s="52" t="s">
        <v>226</v>
      </c>
      <c r="X29" s="50"/>
      <c r="Y29" s="50"/>
      <c r="Z29" s="50"/>
      <c r="AA29" s="50">
        <v>5</v>
      </c>
      <c r="AB29" s="80">
        <v>0</v>
      </c>
      <c r="AC29" s="81">
        <v>400</v>
      </c>
      <c r="AD29" s="100"/>
    </row>
    <row r="30" spans="1:30" s="101" customFormat="1" ht="60" x14ac:dyDescent="0.25">
      <c r="A30" s="146"/>
      <c r="B30" s="88"/>
      <c r="C30" s="60"/>
      <c r="D30" s="60"/>
      <c r="E30" s="60"/>
      <c r="F30" s="60"/>
      <c r="G30" s="60"/>
      <c r="H30" s="60"/>
      <c r="I30" s="52"/>
      <c r="J30" s="50"/>
      <c r="K30" s="50"/>
      <c r="L30" s="50"/>
      <c r="M30" s="50"/>
      <c r="N30" s="50"/>
      <c r="O30" s="50"/>
      <c r="P30" s="52"/>
      <c r="Q30" s="50"/>
      <c r="R30" s="50"/>
      <c r="S30" s="50"/>
      <c r="T30" s="50"/>
      <c r="U30" s="50"/>
      <c r="V30" s="50"/>
      <c r="W30" s="61" t="s">
        <v>227</v>
      </c>
      <c r="X30" s="60"/>
      <c r="Y30" s="60"/>
      <c r="Z30" s="60"/>
      <c r="AA30" s="60">
        <v>2</v>
      </c>
      <c r="AB30" s="163">
        <v>1</v>
      </c>
      <c r="AC30" s="164">
        <v>1</v>
      </c>
      <c r="AD30" s="100"/>
    </row>
    <row r="31" spans="1:30" s="101" customFormat="1" ht="90" x14ac:dyDescent="0.25">
      <c r="A31" s="146"/>
      <c r="B31" s="52"/>
      <c r="C31" s="53"/>
      <c r="D31" s="53"/>
      <c r="E31" s="53"/>
      <c r="F31" s="50"/>
      <c r="G31" s="50"/>
      <c r="H31" s="50"/>
      <c r="I31" s="52"/>
      <c r="J31" s="50"/>
      <c r="K31" s="50"/>
      <c r="L31" s="50"/>
      <c r="M31" s="50"/>
      <c r="N31" s="50"/>
      <c r="O31" s="50"/>
      <c r="P31" s="52"/>
      <c r="Q31" s="50"/>
      <c r="R31" s="50"/>
      <c r="S31" s="50"/>
      <c r="T31" s="50"/>
      <c r="U31" s="50"/>
      <c r="V31" s="50"/>
      <c r="W31" s="61" t="s">
        <v>228</v>
      </c>
      <c r="X31" s="60"/>
      <c r="Y31" s="60"/>
      <c r="Z31" s="60"/>
      <c r="AA31" s="60">
        <v>2</v>
      </c>
      <c r="AB31" s="163">
        <v>1</v>
      </c>
      <c r="AC31" s="164">
        <v>1</v>
      </c>
      <c r="AD31" s="100"/>
    </row>
    <row r="32" spans="1:30" s="7" customFormat="1" ht="30.75" thickBot="1" x14ac:dyDescent="0.3">
      <c r="A32" s="147"/>
      <c r="B32" s="19" t="s">
        <v>12</v>
      </c>
      <c r="C32" s="69">
        <f t="shared" ref="C32:H32" si="14">SUM(C25:C31)</f>
        <v>7</v>
      </c>
      <c r="D32" s="69">
        <f t="shared" si="14"/>
        <v>6</v>
      </c>
      <c r="E32" s="69">
        <f t="shared" si="14"/>
        <v>1</v>
      </c>
      <c r="F32" s="69">
        <f t="shared" si="14"/>
        <v>6</v>
      </c>
      <c r="G32" s="69">
        <f t="shared" si="14"/>
        <v>5</v>
      </c>
      <c r="H32" s="69">
        <f t="shared" si="14"/>
        <v>1</v>
      </c>
      <c r="I32" s="19" t="s">
        <v>34</v>
      </c>
      <c r="J32" s="69">
        <f t="shared" ref="J32:O32" si="15">SUM(J25:J31)</f>
        <v>10</v>
      </c>
      <c r="K32" s="69">
        <f t="shared" si="15"/>
        <v>7</v>
      </c>
      <c r="L32" s="69">
        <f t="shared" si="15"/>
        <v>3</v>
      </c>
      <c r="M32" s="69">
        <f t="shared" si="15"/>
        <v>10</v>
      </c>
      <c r="N32" s="69">
        <f t="shared" si="15"/>
        <v>7</v>
      </c>
      <c r="O32" s="69">
        <f t="shared" si="15"/>
        <v>3</v>
      </c>
      <c r="P32" s="19" t="s">
        <v>34</v>
      </c>
      <c r="Q32" s="69">
        <f t="shared" ref="Q32:V32" si="16">SUM(Q25:Q31)</f>
        <v>10</v>
      </c>
      <c r="R32" s="69">
        <f t="shared" si="16"/>
        <v>6</v>
      </c>
      <c r="S32" s="69">
        <f t="shared" si="16"/>
        <v>4</v>
      </c>
      <c r="T32" s="69">
        <f t="shared" si="16"/>
        <v>8</v>
      </c>
      <c r="U32" s="69">
        <f t="shared" si="16"/>
        <v>4</v>
      </c>
      <c r="V32" s="69">
        <f t="shared" si="16"/>
        <v>4</v>
      </c>
      <c r="W32" s="19" t="s">
        <v>34</v>
      </c>
      <c r="X32" s="69">
        <f t="shared" ref="X32:AC32" si="17">SUM(X25:X31)</f>
        <v>8</v>
      </c>
      <c r="Y32" s="69">
        <f t="shared" si="17"/>
        <v>6</v>
      </c>
      <c r="Z32" s="69">
        <f t="shared" si="17"/>
        <v>2</v>
      </c>
      <c r="AA32" s="69">
        <f t="shared" si="17"/>
        <v>9</v>
      </c>
      <c r="AB32" s="69">
        <f t="shared" si="17"/>
        <v>2</v>
      </c>
      <c r="AC32" s="70">
        <f t="shared" si="17"/>
        <v>402</v>
      </c>
      <c r="AD32" s="72">
        <f>SUM(C32,F32,J32,M32,Q32,T32,X32,AA32)</f>
        <v>68</v>
      </c>
    </row>
    <row r="33" spans="1:30" s="7" customFormat="1" ht="120" x14ac:dyDescent="0.25">
      <c r="A33" s="148" t="s">
        <v>33</v>
      </c>
      <c r="B33" s="86" t="s">
        <v>175</v>
      </c>
      <c r="C33" s="50">
        <v>2</v>
      </c>
      <c r="D33" s="50">
        <v>1</v>
      </c>
      <c r="E33" s="50">
        <v>1</v>
      </c>
      <c r="F33" s="50"/>
      <c r="G33" s="50"/>
      <c r="H33" s="50"/>
      <c r="I33" s="52" t="s">
        <v>161</v>
      </c>
      <c r="J33" s="50">
        <v>2</v>
      </c>
      <c r="K33" s="50">
        <v>2</v>
      </c>
      <c r="L33" s="50">
        <v>0</v>
      </c>
      <c r="M33" s="50"/>
      <c r="N33" s="50"/>
      <c r="O33" s="50"/>
      <c r="P33" s="52" t="s">
        <v>179</v>
      </c>
      <c r="Q33" s="50">
        <v>2</v>
      </c>
      <c r="R33" s="50">
        <v>1</v>
      </c>
      <c r="S33" s="50">
        <v>1</v>
      </c>
      <c r="T33" s="50"/>
      <c r="U33" s="50"/>
      <c r="V33" s="50"/>
      <c r="W33" s="52" t="s">
        <v>201</v>
      </c>
      <c r="X33" s="50">
        <v>2</v>
      </c>
      <c r="Y33" s="50">
        <v>1</v>
      </c>
      <c r="Z33" s="63">
        <v>1</v>
      </c>
      <c r="AA33" s="53"/>
      <c r="AB33" s="82"/>
      <c r="AC33" s="83"/>
      <c r="AD33" s="74"/>
    </row>
    <row r="34" spans="1:30" s="7" customFormat="1" ht="90" x14ac:dyDescent="0.25">
      <c r="A34" s="149"/>
      <c r="B34" s="52" t="s">
        <v>176</v>
      </c>
      <c r="C34" s="120">
        <v>2</v>
      </c>
      <c r="D34" s="120">
        <v>2</v>
      </c>
      <c r="E34" s="120">
        <v>0</v>
      </c>
      <c r="F34" s="119"/>
      <c r="G34" s="119"/>
      <c r="H34" s="120"/>
      <c r="I34" s="52" t="s">
        <v>85</v>
      </c>
      <c r="J34" s="50">
        <v>2</v>
      </c>
      <c r="K34" s="50">
        <v>2</v>
      </c>
      <c r="L34" s="50">
        <v>0</v>
      </c>
      <c r="M34" s="50"/>
      <c r="N34" s="50"/>
      <c r="O34" s="50"/>
      <c r="P34" s="52" t="s">
        <v>202</v>
      </c>
      <c r="Q34" s="50">
        <v>2</v>
      </c>
      <c r="R34" s="50">
        <v>2</v>
      </c>
      <c r="S34" s="50">
        <v>0</v>
      </c>
      <c r="T34" s="51"/>
      <c r="U34" s="51"/>
      <c r="V34" s="51"/>
      <c r="W34" s="52" t="s">
        <v>159</v>
      </c>
      <c r="X34" s="50">
        <v>2</v>
      </c>
      <c r="Y34" s="50">
        <v>2</v>
      </c>
      <c r="Z34" s="50">
        <v>0</v>
      </c>
      <c r="AA34" s="50"/>
      <c r="AB34" s="80"/>
      <c r="AC34" s="81"/>
      <c r="AD34" s="74"/>
    </row>
    <row r="35" spans="1:30" s="7" customFormat="1" ht="90" x14ac:dyDescent="0.25">
      <c r="A35" s="149"/>
      <c r="B35" s="52" t="s">
        <v>177</v>
      </c>
      <c r="C35" s="50"/>
      <c r="D35" s="50"/>
      <c r="E35" s="50"/>
      <c r="F35" s="50">
        <v>2</v>
      </c>
      <c r="G35" s="50">
        <v>2</v>
      </c>
      <c r="H35" s="50">
        <v>0</v>
      </c>
      <c r="I35" s="52" t="s">
        <v>128</v>
      </c>
      <c r="J35" s="50">
        <v>2</v>
      </c>
      <c r="K35" s="50">
        <v>2</v>
      </c>
      <c r="L35" s="50">
        <v>0</v>
      </c>
      <c r="M35" s="50"/>
      <c r="N35" s="50"/>
      <c r="O35" s="50"/>
      <c r="P35" s="52" t="s">
        <v>142</v>
      </c>
      <c r="Q35" s="50">
        <v>2</v>
      </c>
      <c r="R35" s="50">
        <v>2</v>
      </c>
      <c r="S35" s="50">
        <v>0</v>
      </c>
      <c r="T35" s="51"/>
      <c r="U35" s="51"/>
      <c r="V35" s="51"/>
      <c r="W35" s="52" t="s">
        <v>178</v>
      </c>
      <c r="X35" s="50">
        <v>2</v>
      </c>
      <c r="Y35" s="50">
        <v>2</v>
      </c>
      <c r="Z35" s="50">
        <v>0</v>
      </c>
      <c r="AA35" s="50"/>
      <c r="AB35" s="80"/>
      <c r="AC35" s="81"/>
      <c r="AD35" s="74"/>
    </row>
    <row r="36" spans="1:30" s="7" customFormat="1" ht="150" x14ac:dyDescent="0.25">
      <c r="A36" s="149"/>
      <c r="B36" s="65"/>
      <c r="C36" s="50"/>
      <c r="D36" s="50"/>
      <c r="E36" s="50"/>
      <c r="F36" s="50"/>
      <c r="G36" s="50"/>
      <c r="H36" s="50"/>
      <c r="I36" s="52" t="s">
        <v>143</v>
      </c>
      <c r="J36" s="50"/>
      <c r="K36" s="50"/>
      <c r="L36" s="50"/>
      <c r="M36" s="50">
        <v>2</v>
      </c>
      <c r="N36" s="50">
        <v>2</v>
      </c>
      <c r="O36" s="50">
        <v>0</v>
      </c>
      <c r="P36" s="52" t="s">
        <v>165</v>
      </c>
      <c r="Q36" s="50"/>
      <c r="R36" s="50"/>
      <c r="S36" s="50"/>
      <c r="T36" s="50">
        <v>2</v>
      </c>
      <c r="U36" s="50">
        <v>1</v>
      </c>
      <c r="V36" s="50">
        <v>1</v>
      </c>
      <c r="W36" s="52"/>
      <c r="X36" s="54"/>
      <c r="Y36" s="54"/>
      <c r="Z36" s="50"/>
      <c r="AA36" s="50"/>
      <c r="AB36" s="50"/>
      <c r="AC36" s="84"/>
      <c r="AD36" s="74"/>
    </row>
    <row r="37" spans="1:30" s="7" customFormat="1" ht="90" x14ac:dyDescent="0.25">
      <c r="A37" s="149"/>
      <c r="B37" s="54"/>
      <c r="C37" s="50"/>
      <c r="D37" s="50"/>
      <c r="E37" s="50"/>
      <c r="F37" s="50"/>
      <c r="G37" s="50"/>
      <c r="H37" s="50"/>
      <c r="I37" s="52" t="s">
        <v>174</v>
      </c>
      <c r="J37" s="50"/>
      <c r="K37" s="50"/>
      <c r="L37" s="50"/>
      <c r="M37" s="50">
        <v>2</v>
      </c>
      <c r="N37" s="50">
        <v>1</v>
      </c>
      <c r="O37" s="50">
        <v>1</v>
      </c>
      <c r="P37" s="52" t="s">
        <v>203</v>
      </c>
      <c r="Q37" s="50"/>
      <c r="R37" s="50"/>
      <c r="S37" s="50"/>
      <c r="T37" s="50">
        <v>2</v>
      </c>
      <c r="U37" s="50">
        <v>2</v>
      </c>
      <c r="V37" s="50">
        <v>0</v>
      </c>
      <c r="W37" s="52"/>
      <c r="X37" s="50"/>
      <c r="Y37" s="50"/>
      <c r="Z37" s="50"/>
      <c r="AA37" s="50"/>
      <c r="AB37" s="50"/>
      <c r="AC37" s="84"/>
      <c r="AD37" s="74"/>
    </row>
    <row r="38" spans="1:30" s="7" customFormat="1" ht="120" x14ac:dyDescent="0.25">
      <c r="A38" s="149"/>
      <c r="B38" s="52"/>
      <c r="C38" s="50"/>
      <c r="D38" s="50"/>
      <c r="E38" s="50"/>
      <c r="F38" s="50"/>
      <c r="G38" s="50"/>
      <c r="H38" s="50"/>
      <c r="I38" s="52" t="s">
        <v>204</v>
      </c>
      <c r="J38" s="50"/>
      <c r="K38" s="50"/>
      <c r="L38" s="50"/>
      <c r="M38" s="50">
        <v>2</v>
      </c>
      <c r="N38" s="50">
        <v>2</v>
      </c>
      <c r="O38" s="50">
        <v>0</v>
      </c>
      <c r="P38" s="52" t="s">
        <v>162</v>
      </c>
      <c r="Q38" s="50"/>
      <c r="R38" s="50"/>
      <c r="S38" s="50"/>
      <c r="T38" s="50">
        <v>2</v>
      </c>
      <c r="U38" s="50">
        <v>1</v>
      </c>
      <c r="V38" s="50">
        <v>1</v>
      </c>
      <c r="W38" s="65"/>
      <c r="X38" s="50"/>
      <c r="Y38" s="50"/>
      <c r="Z38" s="50"/>
      <c r="AA38" s="50"/>
      <c r="AB38" s="50"/>
      <c r="AC38" s="84"/>
      <c r="AD38" s="74"/>
    </row>
    <row r="39" spans="1:30" s="7" customFormat="1" ht="90" x14ac:dyDescent="0.25">
      <c r="A39" s="149"/>
      <c r="B39" s="52"/>
      <c r="C39" s="50"/>
      <c r="D39" s="50"/>
      <c r="E39" s="50"/>
      <c r="F39" s="50"/>
      <c r="G39" s="50"/>
      <c r="H39" s="50"/>
      <c r="I39" s="85"/>
      <c r="J39" s="51"/>
      <c r="K39" s="51"/>
      <c r="L39" s="51"/>
      <c r="M39" s="51"/>
      <c r="N39" s="51"/>
      <c r="O39" s="50"/>
      <c r="P39" s="52" t="s">
        <v>205</v>
      </c>
      <c r="Q39" s="50"/>
      <c r="R39" s="50"/>
      <c r="S39" s="50"/>
      <c r="T39" s="50">
        <v>2</v>
      </c>
      <c r="U39" s="50">
        <v>1</v>
      </c>
      <c r="V39" s="50">
        <v>1</v>
      </c>
      <c r="W39" s="52"/>
      <c r="X39" s="50"/>
      <c r="Y39" s="50"/>
      <c r="Z39" s="50"/>
      <c r="AA39" s="50"/>
      <c r="AB39" s="50"/>
      <c r="AC39" s="84"/>
      <c r="AD39" s="74"/>
    </row>
    <row r="40" spans="1:30" s="7" customFormat="1" ht="30" x14ac:dyDescent="0.25">
      <c r="A40" s="149"/>
      <c r="B40" s="89"/>
      <c r="C40" s="50"/>
      <c r="D40" s="50"/>
      <c r="E40" s="50"/>
      <c r="F40" s="50"/>
      <c r="G40" s="50"/>
      <c r="H40" s="50"/>
      <c r="I40" s="86"/>
      <c r="J40" s="50"/>
      <c r="K40" s="50"/>
      <c r="L40" s="50"/>
      <c r="M40" s="50"/>
      <c r="N40" s="50"/>
      <c r="O40" s="50"/>
      <c r="P40" s="114"/>
      <c r="Q40" s="50"/>
      <c r="R40" s="50"/>
      <c r="S40" s="50"/>
      <c r="T40" s="50"/>
      <c r="U40" s="50"/>
      <c r="V40" s="50"/>
      <c r="W40" s="52"/>
      <c r="X40" s="50"/>
      <c r="Y40" s="50"/>
      <c r="Z40" s="50"/>
      <c r="AA40" s="50"/>
      <c r="AB40" s="50"/>
      <c r="AC40" s="84"/>
      <c r="AD40" s="74"/>
    </row>
    <row r="41" spans="1:30" s="7" customFormat="1" ht="30" customHeight="1" thickBot="1" x14ac:dyDescent="0.3">
      <c r="A41" s="149"/>
      <c r="B41" s="19" t="s">
        <v>12</v>
      </c>
      <c r="C41" s="58">
        <f t="shared" ref="C41:H41" si="18">SUM(C33:C40)</f>
        <v>4</v>
      </c>
      <c r="D41" s="58">
        <f t="shared" si="18"/>
        <v>3</v>
      </c>
      <c r="E41" s="58">
        <f t="shared" si="18"/>
        <v>1</v>
      </c>
      <c r="F41" s="58">
        <f t="shared" si="18"/>
        <v>2</v>
      </c>
      <c r="G41" s="58">
        <f t="shared" si="18"/>
        <v>2</v>
      </c>
      <c r="H41" s="58">
        <f t="shared" si="18"/>
        <v>0</v>
      </c>
      <c r="I41" s="19" t="s">
        <v>34</v>
      </c>
      <c r="J41" s="58">
        <f t="shared" ref="J41:O41" si="19">SUM(J33:J40)</f>
        <v>6</v>
      </c>
      <c r="K41" s="58">
        <f t="shared" si="19"/>
        <v>6</v>
      </c>
      <c r="L41" s="58">
        <f t="shared" si="19"/>
        <v>0</v>
      </c>
      <c r="M41" s="58">
        <f t="shared" si="19"/>
        <v>6</v>
      </c>
      <c r="N41" s="58">
        <f t="shared" si="19"/>
        <v>5</v>
      </c>
      <c r="O41" s="58">
        <f t="shared" si="19"/>
        <v>1</v>
      </c>
      <c r="P41" s="19" t="s">
        <v>34</v>
      </c>
      <c r="Q41" s="58">
        <f t="shared" ref="Q41:V41" si="20">SUM(Q33:Q40)</f>
        <v>6</v>
      </c>
      <c r="R41" s="58">
        <f t="shared" si="20"/>
        <v>5</v>
      </c>
      <c r="S41" s="58">
        <f t="shared" si="20"/>
        <v>1</v>
      </c>
      <c r="T41" s="58">
        <f t="shared" si="20"/>
        <v>8</v>
      </c>
      <c r="U41" s="58">
        <f t="shared" si="20"/>
        <v>5</v>
      </c>
      <c r="V41" s="58">
        <f t="shared" si="20"/>
        <v>3</v>
      </c>
      <c r="W41" s="19" t="s">
        <v>34</v>
      </c>
      <c r="X41" s="58">
        <f t="shared" ref="X41:AC41" si="21">SUM(X33:X40)</f>
        <v>6</v>
      </c>
      <c r="Y41" s="58">
        <f t="shared" si="21"/>
        <v>5</v>
      </c>
      <c r="Z41" s="58">
        <f t="shared" si="21"/>
        <v>1</v>
      </c>
      <c r="AA41" s="58">
        <f t="shared" si="21"/>
        <v>0</v>
      </c>
      <c r="AB41" s="58">
        <f t="shared" si="21"/>
        <v>0</v>
      </c>
      <c r="AC41" s="64">
        <f t="shared" si="21"/>
        <v>0</v>
      </c>
      <c r="AD41" s="71">
        <f t="shared" ref="AD41" si="22">SUM(C41+F41+J41+M41+Q41+T41+X41+AA41)</f>
        <v>38</v>
      </c>
    </row>
    <row r="42" spans="1:30" s="7" customFormat="1" ht="33" customHeight="1" x14ac:dyDescent="0.25">
      <c r="A42" s="150" t="s">
        <v>11</v>
      </c>
      <c r="B42" s="24" t="s">
        <v>35</v>
      </c>
      <c r="C42" s="24">
        <f t="shared" ref="C42:H42" si="23">SUM(C13+C20+C32)</f>
        <v>14</v>
      </c>
      <c r="D42" s="24">
        <f t="shared" si="23"/>
        <v>16</v>
      </c>
      <c r="E42" s="24">
        <f t="shared" si="23"/>
        <v>1</v>
      </c>
      <c r="F42" s="24">
        <f t="shared" si="23"/>
        <v>17</v>
      </c>
      <c r="G42" s="24">
        <f t="shared" si="23"/>
        <v>17</v>
      </c>
      <c r="H42" s="24">
        <f t="shared" si="23"/>
        <v>1</v>
      </c>
      <c r="I42" s="24" t="s">
        <v>36</v>
      </c>
      <c r="J42" s="24">
        <f t="shared" ref="J42:O42" si="24">SUM(J13+J20+J32)</f>
        <v>16</v>
      </c>
      <c r="K42" s="24">
        <f t="shared" si="24"/>
        <v>17</v>
      </c>
      <c r="L42" s="24">
        <f t="shared" si="24"/>
        <v>3</v>
      </c>
      <c r="M42" s="24">
        <f t="shared" si="24"/>
        <v>16</v>
      </c>
      <c r="N42" s="24">
        <f t="shared" si="24"/>
        <v>15</v>
      </c>
      <c r="O42" s="24">
        <f t="shared" si="24"/>
        <v>3</v>
      </c>
      <c r="P42" s="24" t="s">
        <v>35</v>
      </c>
      <c r="Q42" s="24">
        <f t="shared" ref="Q42:V42" si="25">SUM(Q13+Q20+Q32)</f>
        <v>12</v>
      </c>
      <c r="R42" s="24">
        <f t="shared" si="25"/>
        <v>8</v>
      </c>
      <c r="S42" s="24">
        <f t="shared" si="25"/>
        <v>4</v>
      </c>
      <c r="T42" s="24">
        <f t="shared" si="25"/>
        <v>8</v>
      </c>
      <c r="U42" s="24">
        <f t="shared" si="25"/>
        <v>4</v>
      </c>
      <c r="V42" s="24">
        <f t="shared" si="25"/>
        <v>4</v>
      </c>
      <c r="W42" s="24" t="s">
        <v>35</v>
      </c>
      <c r="X42" s="24">
        <f t="shared" ref="X42:AC42" si="26">SUM(X13+X20+X32)</f>
        <v>8</v>
      </c>
      <c r="Y42" s="24">
        <f t="shared" si="26"/>
        <v>6</v>
      </c>
      <c r="Z42" s="111">
        <f t="shared" si="26"/>
        <v>2</v>
      </c>
      <c r="AA42" s="24">
        <f t="shared" si="26"/>
        <v>9</v>
      </c>
      <c r="AB42" s="24">
        <f t="shared" si="26"/>
        <v>2</v>
      </c>
      <c r="AC42" s="96">
        <f t="shared" si="26"/>
        <v>402</v>
      </c>
      <c r="AD42" s="75">
        <f>SUM(C42,F42,J42,M42,Q42,T42,X42,AA42)</f>
        <v>100</v>
      </c>
    </row>
    <row r="43" spans="1:30" s="7" customFormat="1" ht="33" customHeight="1" x14ac:dyDescent="0.25">
      <c r="A43" s="151"/>
      <c r="B43" s="23" t="s">
        <v>37</v>
      </c>
      <c r="C43" s="23">
        <f>C17+C24+C41</f>
        <v>4</v>
      </c>
      <c r="D43" s="23">
        <v>6</v>
      </c>
      <c r="E43" s="23">
        <v>0</v>
      </c>
      <c r="F43" s="23">
        <v>2</v>
      </c>
      <c r="G43" s="23">
        <v>4</v>
      </c>
      <c r="H43" s="23">
        <v>0</v>
      </c>
      <c r="I43" s="23" t="s">
        <v>37</v>
      </c>
      <c r="J43" s="23">
        <v>4</v>
      </c>
      <c r="K43" s="23">
        <v>6</v>
      </c>
      <c r="L43" s="23">
        <v>0</v>
      </c>
      <c r="M43" s="23">
        <v>4</v>
      </c>
      <c r="N43" s="23">
        <v>6</v>
      </c>
      <c r="O43" s="23">
        <v>0</v>
      </c>
      <c r="P43" s="23" t="s">
        <v>37</v>
      </c>
      <c r="Q43" s="23">
        <v>4</v>
      </c>
      <c r="R43" s="23">
        <v>6</v>
      </c>
      <c r="S43" s="23">
        <v>0</v>
      </c>
      <c r="T43" s="23">
        <v>6</v>
      </c>
      <c r="U43" s="23">
        <v>6</v>
      </c>
      <c r="V43" s="23">
        <v>0</v>
      </c>
      <c r="W43" s="23" t="s">
        <v>37</v>
      </c>
      <c r="X43" s="23">
        <v>4</v>
      </c>
      <c r="Y43" s="23">
        <v>4</v>
      </c>
      <c r="Z43" s="23">
        <v>0</v>
      </c>
      <c r="AA43" s="23">
        <v>0</v>
      </c>
      <c r="AB43" s="23">
        <v>0</v>
      </c>
      <c r="AC43" s="97">
        <v>0</v>
      </c>
      <c r="AD43" s="75">
        <f>SUM(C43,F43,J43,M43,Q43,T43,X43,AA43)</f>
        <v>28</v>
      </c>
    </row>
    <row r="44" spans="1:30" s="7" customFormat="1" ht="33" customHeight="1" thickBot="1" x14ac:dyDescent="0.3">
      <c r="A44" s="152"/>
      <c r="B44" s="25" t="s">
        <v>38</v>
      </c>
      <c r="C44" s="25">
        <f>SUM(C42:C43)</f>
        <v>18</v>
      </c>
      <c r="D44" s="25">
        <f>SUM(D42:D43)</f>
        <v>22</v>
      </c>
      <c r="E44" s="25">
        <f t="shared" ref="E44:H44" si="27">SUM(E42:E43)</f>
        <v>1</v>
      </c>
      <c r="F44" s="25">
        <f t="shared" si="27"/>
        <v>19</v>
      </c>
      <c r="G44" s="25">
        <f t="shared" si="27"/>
        <v>21</v>
      </c>
      <c r="H44" s="25">
        <f t="shared" si="27"/>
        <v>1</v>
      </c>
      <c r="I44" s="25" t="s">
        <v>38</v>
      </c>
      <c r="J44" s="25">
        <f>SUM(J42:J43)</f>
        <v>20</v>
      </c>
      <c r="K44" s="25">
        <f>SUM(K42:K43)</f>
        <v>23</v>
      </c>
      <c r="L44" s="25">
        <f t="shared" ref="L44:O44" si="28">SUM(L42:L43)</f>
        <v>3</v>
      </c>
      <c r="M44" s="25">
        <f t="shared" si="28"/>
        <v>20</v>
      </c>
      <c r="N44" s="25">
        <f t="shared" si="28"/>
        <v>21</v>
      </c>
      <c r="O44" s="25">
        <f t="shared" si="28"/>
        <v>3</v>
      </c>
      <c r="P44" s="25" t="s">
        <v>38</v>
      </c>
      <c r="Q44" s="25">
        <f>SUM(Q42:Q43)</f>
        <v>16</v>
      </c>
      <c r="R44" s="25">
        <f>SUM(R42:R43)</f>
        <v>14</v>
      </c>
      <c r="S44" s="25">
        <f t="shared" ref="S44:V44" si="29">SUM(S42:S43)</f>
        <v>4</v>
      </c>
      <c r="T44" s="25">
        <f t="shared" si="29"/>
        <v>14</v>
      </c>
      <c r="U44" s="25">
        <f t="shared" si="29"/>
        <v>10</v>
      </c>
      <c r="V44" s="25">
        <f t="shared" si="29"/>
        <v>4</v>
      </c>
      <c r="W44" s="25" t="s">
        <v>38</v>
      </c>
      <c r="X44" s="25">
        <f>SUM(X42:X43)</f>
        <v>12</v>
      </c>
      <c r="Y44" s="25">
        <f>SUM(Y42:Y43)</f>
        <v>10</v>
      </c>
      <c r="Z44" s="110">
        <f t="shared" ref="Z44:AC44" si="30">SUM(Z42:Z43)</f>
        <v>2</v>
      </c>
      <c r="AA44" s="25">
        <f t="shared" si="30"/>
        <v>9</v>
      </c>
      <c r="AB44" s="25">
        <f t="shared" si="30"/>
        <v>2</v>
      </c>
      <c r="AC44" s="98">
        <f t="shared" si="30"/>
        <v>402</v>
      </c>
      <c r="AD44" s="76">
        <f>SUM(C44,F44,J44,M44,Q44,T44,X44,AA44)</f>
        <v>128</v>
      </c>
    </row>
    <row r="45" spans="1:30" s="7" customFormat="1" ht="33" customHeight="1" thickBot="1" x14ac:dyDescent="0.3">
      <c r="A45" s="26"/>
      <c r="B45" s="27"/>
      <c r="C45" s="28"/>
      <c r="D45" s="28"/>
      <c r="E45" s="28"/>
      <c r="F45" s="28"/>
      <c r="G45" s="28"/>
      <c r="H45" s="28"/>
      <c r="I45" s="27"/>
      <c r="J45" s="28"/>
      <c r="K45" s="28"/>
      <c r="L45" s="28"/>
      <c r="M45" s="28"/>
      <c r="N45" s="28"/>
      <c r="O45" s="28"/>
      <c r="P45" s="27"/>
      <c r="Q45" s="28"/>
      <c r="R45" s="28"/>
      <c r="S45" s="28"/>
      <c r="T45" s="28"/>
      <c r="U45" s="28"/>
      <c r="V45" s="28"/>
      <c r="W45" s="27"/>
      <c r="X45" s="28"/>
      <c r="Y45" s="28"/>
      <c r="Z45" s="28"/>
      <c r="AA45" s="28"/>
      <c r="AB45" s="28"/>
      <c r="AC45" s="28"/>
      <c r="AD45" s="12"/>
    </row>
    <row r="46" spans="1:30" s="4" customFormat="1" ht="39" customHeight="1" thickTop="1" x14ac:dyDescent="0.25">
      <c r="A46" s="29"/>
      <c r="B46" s="153" t="s">
        <v>125</v>
      </c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4"/>
      <c r="AD46" s="11"/>
    </row>
    <row r="47" spans="1:30" s="4" customFormat="1" ht="90" x14ac:dyDescent="0.25">
      <c r="A47" s="155" t="s">
        <v>17</v>
      </c>
      <c r="B47" s="30"/>
      <c r="C47" s="31"/>
      <c r="D47" s="31"/>
      <c r="E47" s="31"/>
      <c r="F47" s="32"/>
      <c r="G47" s="32"/>
      <c r="H47" s="32"/>
      <c r="I47" s="33"/>
      <c r="J47" s="34"/>
      <c r="K47" s="34"/>
      <c r="L47" s="34"/>
      <c r="M47" s="34"/>
      <c r="N47" s="34"/>
      <c r="O47" s="34"/>
      <c r="P47" s="30"/>
      <c r="Q47" s="32"/>
      <c r="R47" s="32"/>
      <c r="S47" s="32"/>
      <c r="T47" s="31"/>
      <c r="U47" s="31"/>
      <c r="V47" s="31"/>
      <c r="W47" s="125" t="s">
        <v>206</v>
      </c>
      <c r="X47" s="31">
        <v>2</v>
      </c>
      <c r="Y47" s="31">
        <v>1</v>
      </c>
      <c r="Z47" s="31">
        <v>1</v>
      </c>
      <c r="AA47" s="31"/>
      <c r="AB47" s="31"/>
      <c r="AC47" s="35"/>
      <c r="AD47" s="11"/>
    </row>
    <row r="48" spans="1:30" s="4" customFormat="1" ht="90" x14ac:dyDescent="0.25">
      <c r="A48" s="155"/>
      <c r="B48" s="30"/>
      <c r="C48" s="31"/>
      <c r="D48" s="31"/>
      <c r="E48" s="31"/>
      <c r="F48" s="31"/>
      <c r="G48" s="31"/>
      <c r="H48" s="31"/>
      <c r="I48" s="33"/>
      <c r="J48" s="34"/>
      <c r="K48" s="34"/>
      <c r="L48" s="34"/>
      <c r="M48" s="34"/>
      <c r="N48" s="34"/>
      <c r="O48" s="34"/>
      <c r="P48" s="30"/>
      <c r="Q48" s="32"/>
      <c r="R48" s="32"/>
      <c r="S48" s="32"/>
      <c r="T48" s="31"/>
      <c r="U48" s="31"/>
      <c r="V48" s="31"/>
      <c r="W48" s="125" t="s">
        <v>146</v>
      </c>
      <c r="X48" s="31">
        <v>2</v>
      </c>
      <c r="Y48" s="31">
        <v>1</v>
      </c>
      <c r="Z48" s="31">
        <v>1</v>
      </c>
      <c r="AA48" s="31"/>
      <c r="AB48" s="31"/>
      <c r="AC48" s="35"/>
      <c r="AD48" s="11"/>
    </row>
    <row r="49" spans="1:30" s="4" customFormat="1" ht="90" x14ac:dyDescent="0.25">
      <c r="A49" s="155" t="s">
        <v>18</v>
      </c>
      <c r="B49" s="125" t="s">
        <v>144</v>
      </c>
      <c r="C49" s="31">
        <v>2</v>
      </c>
      <c r="D49" s="31">
        <v>1</v>
      </c>
      <c r="E49" s="31">
        <v>1</v>
      </c>
      <c r="F49" s="31"/>
      <c r="G49" s="31"/>
      <c r="H49" s="31"/>
      <c r="I49" s="125" t="s">
        <v>145</v>
      </c>
      <c r="J49" s="31">
        <v>2</v>
      </c>
      <c r="K49" s="31">
        <v>2</v>
      </c>
      <c r="L49" s="31">
        <v>0</v>
      </c>
      <c r="M49" s="34"/>
      <c r="N49" s="34"/>
      <c r="O49" s="34"/>
      <c r="P49" s="125" t="s">
        <v>158</v>
      </c>
      <c r="Q49" s="31">
        <v>2</v>
      </c>
      <c r="R49" s="31">
        <v>1</v>
      </c>
      <c r="S49" s="31">
        <v>1</v>
      </c>
      <c r="T49" s="32"/>
      <c r="U49" s="32"/>
      <c r="V49" s="31"/>
      <c r="W49" s="125" t="s">
        <v>207</v>
      </c>
      <c r="X49" s="31">
        <v>2</v>
      </c>
      <c r="Y49" s="31">
        <v>2</v>
      </c>
      <c r="Z49" s="31">
        <v>0</v>
      </c>
      <c r="AA49" s="31"/>
      <c r="AB49" s="31"/>
      <c r="AC49" s="35"/>
      <c r="AD49" s="11"/>
    </row>
    <row r="50" spans="1:30" s="4" customFormat="1" ht="90" x14ac:dyDescent="0.25">
      <c r="A50" s="155"/>
      <c r="B50" s="30"/>
      <c r="C50" s="31"/>
      <c r="D50" s="31"/>
      <c r="E50" s="31"/>
      <c r="F50" s="31"/>
      <c r="G50" s="31"/>
      <c r="H50" s="31"/>
      <c r="I50" s="125" t="s">
        <v>209</v>
      </c>
      <c r="J50" s="31"/>
      <c r="K50" s="31"/>
      <c r="L50" s="31"/>
      <c r="M50" s="31">
        <v>2</v>
      </c>
      <c r="N50" s="31">
        <v>2</v>
      </c>
      <c r="O50" s="31">
        <v>0</v>
      </c>
      <c r="P50" s="125" t="s">
        <v>208</v>
      </c>
      <c r="Q50" s="31"/>
      <c r="R50" s="31"/>
      <c r="S50" s="31"/>
      <c r="T50" s="31">
        <v>2</v>
      </c>
      <c r="U50" s="31">
        <v>1</v>
      </c>
      <c r="V50" s="31">
        <v>1</v>
      </c>
      <c r="W50" s="125" t="s">
        <v>160</v>
      </c>
      <c r="X50" s="31">
        <v>2</v>
      </c>
      <c r="Y50" s="31">
        <v>2</v>
      </c>
      <c r="Z50" s="31">
        <v>0</v>
      </c>
      <c r="AA50" s="31"/>
      <c r="AB50" s="31"/>
      <c r="AC50" s="35"/>
      <c r="AD50" s="11"/>
    </row>
    <row r="51" spans="1:30" s="4" customFormat="1" ht="33" x14ac:dyDescent="0.25">
      <c r="A51" s="155" t="s">
        <v>18</v>
      </c>
      <c r="B51" s="30"/>
      <c r="C51" s="31"/>
      <c r="D51" s="31"/>
      <c r="E51" s="31"/>
      <c r="F51" s="32"/>
      <c r="G51" s="32"/>
      <c r="H51" s="32"/>
      <c r="I51" s="33"/>
      <c r="J51" s="34"/>
      <c r="K51" s="34"/>
      <c r="L51" s="34"/>
      <c r="M51" s="34"/>
      <c r="N51" s="34"/>
      <c r="O51" s="34"/>
      <c r="P51" s="30"/>
      <c r="Q51" s="31"/>
      <c r="R51" s="31"/>
      <c r="S51" s="31"/>
      <c r="T51" s="31"/>
      <c r="U51" s="31"/>
      <c r="V51" s="31"/>
      <c r="W51" s="30"/>
      <c r="X51" s="31"/>
      <c r="Y51" s="31"/>
      <c r="Z51" s="31"/>
      <c r="AA51" s="31"/>
      <c r="AB51" s="31"/>
      <c r="AC51" s="35"/>
      <c r="AD51" s="11"/>
    </row>
    <row r="52" spans="1:30" s="4" customFormat="1" ht="33" x14ac:dyDescent="0.25">
      <c r="A52" s="155"/>
      <c r="B52" s="30"/>
      <c r="C52" s="31"/>
      <c r="D52" s="31"/>
      <c r="E52" s="31"/>
      <c r="F52" s="31"/>
      <c r="G52" s="31"/>
      <c r="H52" s="31"/>
      <c r="I52" s="30"/>
      <c r="J52" s="31"/>
      <c r="K52" s="31"/>
      <c r="L52" s="31"/>
      <c r="M52" s="31"/>
      <c r="N52" s="31"/>
      <c r="O52" s="31"/>
      <c r="P52" s="30"/>
      <c r="Q52" s="31"/>
      <c r="R52" s="31"/>
      <c r="S52" s="31"/>
      <c r="T52" s="31"/>
      <c r="U52" s="31"/>
      <c r="V52" s="31"/>
      <c r="W52" s="30"/>
      <c r="X52" s="31"/>
      <c r="Y52" s="31"/>
      <c r="Z52" s="31"/>
      <c r="AA52" s="31"/>
      <c r="AB52" s="31"/>
      <c r="AC52" s="35"/>
      <c r="AD52" s="11"/>
    </row>
    <row r="53" spans="1:30" s="5" customFormat="1" ht="33" customHeight="1" x14ac:dyDescent="0.25">
      <c r="A53" s="99"/>
      <c r="B53" s="93" t="s">
        <v>19</v>
      </c>
      <c r="C53" s="31">
        <f t="shared" ref="C53:H53" si="31">SUM(C47:C52)</f>
        <v>2</v>
      </c>
      <c r="D53" s="31">
        <f t="shared" si="31"/>
        <v>1</v>
      </c>
      <c r="E53" s="31">
        <f t="shared" si="31"/>
        <v>1</v>
      </c>
      <c r="F53" s="31">
        <f t="shared" si="31"/>
        <v>0</v>
      </c>
      <c r="G53" s="31">
        <f t="shared" si="31"/>
        <v>0</v>
      </c>
      <c r="H53" s="31">
        <f t="shared" si="31"/>
        <v>0</v>
      </c>
      <c r="I53" s="93" t="s">
        <v>19</v>
      </c>
      <c r="J53" s="31">
        <f t="shared" ref="J53:O53" si="32">SUM(J47:J52)</f>
        <v>2</v>
      </c>
      <c r="K53" s="31">
        <f t="shared" si="32"/>
        <v>2</v>
      </c>
      <c r="L53" s="31">
        <f t="shared" si="32"/>
        <v>0</v>
      </c>
      <c r="M53" s="31">
        <f t="shared" si="32"/>
        <v>2</v>
      </c>
      <c r="N53" s="31">
        <f t="shared" si="32"/>
        <v>2</v>
      </c>
      <c r="O53" s="31">
        <f t="shared" si="32"/>
        <v>0</v>
      </c>
      <c r="P53" s="94" t="s">
        <v>19</v>
      </c>
      <c r="Q53" s="31">
        <f t="shared" ref="Q53:V53" si="33">SUM(Q47:Q52)</f>
        <v>2</v>
      </c>
      <c r="R53" s="31">
        <f t="shared" si="33"/>
        <v>1</v>
      </c>
      <c r="S53" s="31">
        <f t="shared" si="33"/>
        <v>1</v>
      </c>
      <c r="T53" s="31">
        <f t="shared" si="33"/>
        <v>2</v>
      </c>
      <c r="U53" s="31">
        <f t="shared" si="33"/>
        <v>1</v>
      </c>
      <c r="V53" s="31">
        <f t="shared" si="33"/>
        <v>1</v>
      </c>
      <c r="W53" s="94" t="s">
        <v>19</v>
      </c>
      <c r="X53" s="31">
        <f t="shared" ref="X53:AC53" si="34">SUM(X47:X52)</f>
        <v>8</v>
      </c>
      <c r="Y53" s="31">
        <f t="shared" si="34"/>
        <v>6</v>
      </c>
      <c r="Z53" s="31">
        <f t="shared" si="34"/>
        <v>2</v>
      </c>
      <c r="AA53" s="31">
        <f t="shared" si="34"/>
        <v>0</v>
      </c>
      <c r="AB53" s="31">
        <f t="shared" si="34"/>
        <v>0</v>
      </c>
      <c r="AC53" s="35">
        <f t="shared" si="34"/>
        <v>0</v>
      </c>
      <c r="AD53" s="10">
        <f>SUM(C53,F53,J53,M53,Q53,T53,X53,AA53)</f>
        <v>18</v>
      </c>
    </row>
    <row r="54" spans="1:30" s="5" customFormat="1" ht="11.45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8"/>
      <c r="AD54" s="10"/>
    </row>
    <row r="55" spans="1:30" s="5" customFormat="1" ht="30" customHeight="1" x14ac:dyDescent="0.25">
      <c r="A55" s="49"/>
      <c r="B55" s="133" t="s">
        <v>127</v>
      </c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5"/>
      <c r="AD55" s="9"/>
    </row>
    <row r="56" spans="1:30" s="5" customFormat="1" ht="90" x14ac:dyDescent="0.25">
      <c r="A56" s="141" t="s">
        <v>17</v>
      </c>
      <c r="B56" s="39"/>
      <c r="C56" s="39"/>
      <c r="D56" s="39"/>
      <c r="E56" s="39"/>
      <c r="F56" s="39"/>
      <c r="G56" s="39"/>
      <c r="H56" s="39"/>
      <c r="I56" s="40"/>
      <c r="J56" s="41"/>
      <c r="K56" s="41"/>
      <c r="L56" s="41"/>
      <c r="M56" s="41"/>
      <c r="N56" s="41"/>
      <c r="O56" s="41"/>
      <c r="P56" s="42"/>
      <c r="Q56" s="39"/>
      <c r="R56" s="39"/>
      <c r="S56" s="39"/>
      <c r="T56" s="39"/>
      <c r="U56" s="39"/>
      <c r="V56" s="39"/>
      <c r="W56" s="126" t="s">
        <v>146</v>
      </c>
      <c r="X56" s="39">
        <v>2</v>
      </c>
      <c r="Y56" s="39">
        <v>1</v>
      </c>
      <c r="Z56" s="39">
        <v>1</v>
      </c>
      <c r="AA56" s="39"/>
      <c r="AB56" s="39"/>
      <c r="AC56" s="108"/>
      <c r="AD56" s="9"/>
    </row>
    <row r="57" spans="1:30" s="5" customFormat="1" ht="50.1" customHeight="1" x14ac:dyDescent="0.25">
      <c r="A57" s="141"/>
      <c r="B57" s="42"/>
      <c r="C57" s="39"/>
      <c r="D57" s="39"/>
      <c r="E57" s="39"/>
      <c r="F57" s="39"/>
      <c r="G57" s="39"/>
      <c r="H57" s="39"/>
      <c r="I57" s="40"/>
      <c r="J57" s="41"/>
      <c r="K57" s="41"/>
      <c r="L57" s="41"/>
      <c r="M57" s="41"/>
      <c r="N57" s="41"/>
      <c r="O57" s="41"/>
      <c r="P57" s="126"/>
      <c r="Q57" s="39"/>
      <c r="R57" s="39"/>
      <c r="S57" s="39"/>
      <c r="T57" s="39"/>
      <c r="U57" s="39"/>
      <c r="V57" s="39"/>
      <c r="W57" s="126"/>
      <c r="X57" s="39"/>
      <c r="Y57" s="39"/>
      <c r="Z57" s="39"/>
      <c r="AA57" s="39"/>
      <c r="AB57" s="39"/>
      <c r="AC57" s="108"/>
      <c r="AD57" s="9"/>
    </row>
    <row r="58" spans="1:30" s="5" customFormat="1" ht="120" x14ac:dyDescent="0.25">
      <c r="A58" s="141" t="s">
        <v>18</v>
      </c>
      <c r="B58" s="126" t="s">
        <v>147</v>
      </c>
      <c r="C58" s="39">
        <v>2</v>
      </c>
      <c r="D58" s="39">
        <v>2</v>
      </c>
      <c r="E58" s="39">
        <v>0</v>
      </c>
      <c r="F58" s="39"/>
      <c r="G58" s="39"/>
      <c r="H58" s="39"/>
      <c r="I58" s="126" t="s">
        <v>130</v>
      </c>
      <c r="J58" s="39">
        <v>2</v>
      </c>
      <c r="K58" s="39">
        <v>2</v>
      </c>
      <c r="L58" s="39">
        <v>0</v>
      </c>
      <c r="M58" s="39"/>
      <c r="N58" s="39"/>
      <c r="O58" s="41"/>
      <c r="P58" s="126" t="s">
        <v>173</v>
      </c>
      <c r="Q58" s="39">
        <v>2</v>
      </c>
      <c r="R58" s="39">
        <v>1</v>
      </c>
      <c r="S58" s="39">
        <v>1</v>
      </c>
      <c r="T58" s="39"/>
      <c r="U58" s="39"/>
      <c r="V58" s="41"/>
      <c r="W58" s="126" t="s">
        <v>166</v>
      </c>
      <c r="X58" s="39">
        <v>2</v>
      </c>
      <c r="Y58" s="39">
        <v>2</v>
      </c>
      <c r="Z58" s="39">
        <v>0</v>
      </c>
      <c r="AA58" s="39"/>
      <c r="AB58" s="39"/>
      <c r="AC58" s="43"/>
      <c r="AD58" s="9"/>
    </row>
    <row r="59" spans="1:30" s="5" customFormat="1" ht="120" x14ac:dyDescent="0.25">
      <c r="A59" s="141"/>
      <c r="B59" s="39"/>
      <c r="C59" s="39"/>
      <c r="D59" s="39"/>
      <c r="E59" s="39"/>
      <c r="F59" s="39"/>
      <c r="G59" s="39"/>
      <c r="H59" s="39"/>
      <c r="I59" s="126" t="s">
        <v>209</v>
      </c>
      <c r="J59" s="39"/>
      <c r="K59" s="39"/>
      <c r="L59" s="39"/>
      <c r="M59" s="39">
        <v>2</v>
      </c>
      <c r="N59" s="39">
        <v>2</v>
      </c>
      <c r="O59" s="39">
        <v>0</v>
      </c>
      <c r="P59" s="126" t="s">
        <v>172</v>
      </c>
      <c r="Q59" s="39"/>
      <c r="R59" s="39"/>
      <c r="S59" s="39"/>
      <c r="T59" s="39">
        <v>2</v>
      </c>
      <c r="U59" s="39">
        <v>1</v>
      </c>
      <c r="V59" s="39">
        <v>1</v>
      </c>
      <c r="W59" s="42"/>
      <c r="X59" s="39"/>
      <c r="Y59" s="39"/>
      <c r="Z59" s="39"/>
      <c r="AA59" s="39"/>
      <c r="AB59" s="39"/>
      <c r="AC59" s="43"/>
      <c r="AD59" s="9"/>
    </row>
    <row r="60" spans="1:30" s="5" customFormat="1" ht="90" x14ac:dyDescent="0.25">
      <c r="A60" s="141" t="s">
        <v>18</v>
      </c>
      <c r="B60" s="39"/>
      <c r="C60" s="39"/>
      <c r="D60" s="39"/>
      <c r="E60" s="39"/>
      <c r="F60" s="39"/>
      <c r="G60" s="39"/>
      <c r="H60" s="39"/>
      <c r="I60" s="42"/>
      <c r="J60" s="39"/>
      <c r="K60" s="39"/>
      <c r="L60" s="39"/>
      <c r="M60" s="39"/>
      <c r="N60" s="39"/>
      <c r="O60" s="39"/>
      <c r="P60" s="126" t="s">
        <v>210</v>
      </c>
      <c r="Q60" s="39"/>
      <c r="R60" s="39"/>
      <c r="S60" s="39"/>
      <c r="T60" s="39">
        <v>2</v>
      </c>
      <c r="U60" s="39">
        <v>1</v>
      </c>
      <c r="V60" s="39">
        <v>1</v>
      </c>
      <c r="W60" s="42"/>
      <c r="X60" s="39"/>
      <c r="Y60" s="39"/>
      <c r="Z60" s="39"/>
      <c r="AA60" s="39"/>
      <c r="AB60" s="39"/>
      <c r="AC60" s="108"/>
      <c r="AD60" s="9"/>
    </row>
    <row r="61" spans="1:30" s="5" customFormat="1" ht="30" x14ac:dyDescent="0.25">
      <c r="A61" s="141"/>
      <c r="B61" s="112"/>
      <c r="C61" s="112"/>
      <c r="D61" s="112"/>
      <c r="E61" s="112"/>
      <c r="F61" s="112"/>
      <c r="G61" s="112"/>
      <c r="H61" s="112"/>
      <c r="I61" s="113"/>
      <c r="J61" s="112"/>
      <c r="K61" s="112"/>
      <c r="L61" s="112"/>
      <c r="M61" s="112"/>
      <c r="N61" s="112"/>
      <c r="O61" s="112"/>
      <c r="P61" s="113"/>
      <c r="Q61" s="112"/>
      <c r="R61" s="112"/>
      <c r="S61" s="112"/>
      <c r="T61" s="112"/>
      <c r="U61" s="112"/>
      <c r="V61" s="112"/>
      <c r="W61" s="42"/>
      <c r="X61" s="39"/>
      <c r="Y61" s="39"/>
      <c r="Z61" s="39"/>
      <c r="AA61" s="39"/>
      <c r="AB61" s="39"/>
      <c r="AC61" s="108"/>
      <c r="AD61" s="9"/>
    </row>
    <row r="62" spans="1:30" s="5" customFormat="1" ht="33" customHeight="1" thickBot="1" x14ac:dyDescent="0.3">
      <c r="A62" s="44"/>
      <c r="B62" s="45" t="s">
        <v>19</v>
      </c>
      <c r="C62" s="46">
        <f>SUM(C56:C61)</f>
        <v>2</v>
      </c>
      <c r="D62" s="46">
        <f t="shared" ref="D62:H62" si="35">SUM(D56:D61)</f>
        <v>2</v>
      </c>
      <c r="E62" s="46">
        <f t="shared" si="35"/>
        <v>0</v>
      </c>
      <c r="F62" s="46">
        <f t="shared" si="35"/>
        <v>0</v>
      </c>
      <c r="G62" s="46">
        <f t="shared" si="35"/>
        <v>0</v>
      </c>
      <c r="H62" s="46">
        <f t="shared" si="35"/>
        <v>0</v>
      </c>
      <c r="I62" s="45" t="s">
        <v>19</v>
      </c>
      <c r="J62" s="46">
        <f>SUM(J56:J61)</f>
        <v>2</v>
      </c>
      <c r="K62" s="46">
        <f t="shared" ref="K62:O62" si="36">SUM(K56:K61)</f>
        <v>2</v>
      </c>
      <c r="L62" s="46">
        <f t="shared" si="36"/>
        <v>0</v>
      </c>
      <c r="M62" s="46">
        <f t="shared" si="36"/>
        <v>2</v>
      </c>
      <c r="N62" s="46">
        <f t="shared" si="36"/>
        <v>2</v>
      </c>
      <c r="O62" s="46">
        <f t="shared" si="36"/>
        <v>0</v>
      </c>
      <c r="P62" s="45" t="s">
        <v>19</v>
      </c>
      <c r="Q62" s="46">
        <f>SUM(Q56:Q61)</f>
        <v>2</v>
      </c>
      <c r="R62" s="46">
        <f t="shared" ref="R62:V62" si="37">SUM(R56:R61)</f>
        <v>1</v>
      </c>
      <c r="S62" s="46">
        <f t="shared" si="37"/>
        <v>1</v>
      </c>
      <c r="T62" s="46">
        <f t="shared" si="37"/>
        <v>4</v>
      </c>
      <c r="U62" s="46">
        <f t="shared" si="37"/>
        <v>2</v>
      </c>
      <c r="V62" s="46">
        <f t="shared" si="37"/>
        <v>2</v>
      </c>
      <c r="W62" s="45" t="s">
        <v>19</v>
      </c>
      <c r="X62" s="46">
        <f>SUM(X56:X61)</f>
        <v>4</v>
      </c>
      <c r="Y62" s="46">
        <f t="shared" ref="Y62:AC62" si="38">SUM(Y56:Y61)</f>
        <v>3</v>
      </c>
      <c r="Z62" s="46">
        <f t="shared" si="38"/>
        <v>1</v>
      </c>
      <c r="AA62" s="46">
        <f t="shared" si="38"/>
        <v>0</v>
      </c>
      <c r="AB62" s="46">
        <f t="shared" si="38"/>
        <v>0</v>
      </c>
      <c r="AC62" s="95">
        <f t="shared" si="38"/>
        <v>0</v>
      </c>
      <c r="AD62" s="10">
        <f>SUM(C62,F62,J62,M62,Q62,T62,X62,AA62)</f>
        <v>16</v>
      </c>
    </row>
    <row r="63" spans="1:30" s="22" customFormat="1" ht="409.6" customHeight="1" thickTop="1" x14ac:dyDescent="0.4">
      <c r="A63" s="136" t="s">
        <v>48</v>
      </c>
      <c r="B63" s="139" t="s">
        <v>230</v>
      </c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21"/>
    </row>
    <row r="64" spans="1:30" x14ac:dyDescent="0.35">
      <c r="A64" s="137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</row>
    <row r="65" spans="1:29" x14ac:dyDescent="0.35">
      <c r="A65" s="137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</row>
    <row r="66" spans="1:29" x14ac:dyDescent="0.35">
      <c r="A66" s="137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</row>
    <row r="67" spans="1:29" ht="126" customHeight="1" x14ac:dyDescent="0.35">
      <c r="A67" s="138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</row>
  </sheetData>
  <mergeCells count="36">
    <mergeCell ref="B2:AD2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I4:I5"/>
    <mergeCell ref="J4:L4"/>
    <mergeCell ref="W4:W5"/>
    <mergeCell ref="X4:Z4"/>
    <mergeCell ref="AA4:AC4"/>
    <mergeCell ref="Q4:S4"/>
    <mergeCell ref="T4:V4"/>
    <mergeCell ref="A42:A44"/>
    <mergeCell ref="M4:O4"/>
    <mergeCell ref="P4:P5"/>
    <mergeCell ref="A33:A41"/>
    <mergeCell ref="A21:A24"/>
    <mergeCell ref="A25:A32"/>
    <mergeCell ref="A17:A20"/>
    <mergeCell ref="A6:A13"/>
    <mergeCell ref="A14:A16"/>
    <mergeCell ref="B46:AC46"/>
    <mergeCell ref="A60:A61"/>
    <mergeCell ref="A63:A67"/>
    <mergeCell ref="B63:AC67"/>
    <mergeCell ref="A49:A50"/>
    <mergeCell ref="A51:A52"/>
    <mergeCell ref="B55:AC55"/>
    <mergeCell ref="A56:A57"/>
    <mergeCell ref="A58:A59"/>
    <mergeCell ref="A47:A48"/>
  </mergeCells>
  <phoneticPr fontId="1" type="noConversion"/>
  <printOptions horizontalCentered="1" verticalCentered="1"/>
  <pageMargins left="0.31496062992125984" right="0.31496062992125984" top="0.19685039370078741" bottom="0.15748031496062992" header="0.19685039370078741" footer="0.11811023622047245"/>
  <pageSetup paperSize="9" scale="17" fitToHeight="2" orientation="portrait" r:id="rId1"/>
  <headerFooter alignWithMargins="0">
    <oddHeader>&amp;R列印日期：&amp;D</oddHeader>
    <oddFooter>&amp;R&amp;"標楷體,標準"&amp;24應用外語系日文組 日間部 四技課程表
(105學年度入學生適用)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中文版(A4)系版</vt:lpstr>
      <vt:lpstr>中文版(A4)校版</vt:lpstr>
      <vt:lpstr>英文版(A4)</vt:lpstr>
      <vt:lpstr>'中文版(A4)系版'!Print_Area</vt:lpstr>
      <vt:lpstr>'中文版(A4)校版'!Print_Area</vt:lpstr>
      <vt:lpstr>'英文版(A4)'!Print_Area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2017-06-06T08:54:15Z</cp:lastPrinted>
  <dcterms:created xsi:type="dcterms:W3CDTF">2001-01-04T04:52:30Z</dcterms:created>
  <dcterms:modified xsi:type="dcterms:W3CDTF">2017-06-06T08:54:29Z</dcterms:modified>
</cp:coreProperties>
</file>